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20250619\"/>
    </mc:Choice>
  </mc:AlternateContent>
  <xr:revisionPtr revIDLastSave="0" documentId="8_{E08301C7-17DC-49A2-B6C3-7253C744EAB3}" xr6:coauthVersionLast="47" xr6:coauthVersionMax="47" xr10:uidLastSave="{00000000-0000-0000-0000-000000000000}"/>
  <bookViews>
    <workbookView xWindow="-120" yWindow="-120" windowWidth="29040" windowHeight="15720" tabRatio="721" xr2:uid="{00000000-000D-0000-FFFF-FFFF00000000}"/>
  </bookViews>
  <sheets>
    <sheet name="BANG-XGM-2025" sheetId="1" r:id="rId1"/>
    <sheet name="Szakdolgozat" sheetId="8" r:id="rId2"/>
    <sheet name="Záróvizsga" sheetId="9" r:id="rId3"/>
    <sheet name="OKOSZ 2025" sheetId="5" state="hidden" r:id="rId4"/>
    <sheet name="OKOSZ 2025 mód" sheetId="12" state="hidden" r:id="rId5"/>
  </sheets>
  <externalReferences>
    <externalReference r:id="rId6"/>
  </externalReferences>
  <definedNames>
    <definedName name="_xlnm._FilterDatabase" localSheetId="0" hidden="1">'BANG-XGM-2025'!$A$5:$AO$67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po">[1]Munka2!$C$24:$C$73</definedName>
    <definedName name="SzabadonVálasztható">#REF!</definedName>
    <definedName name="TárgyfelvételTípusa">#REF!</definedName>
    <definedName name="Tárgykövetelmén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1" i="12" l="1"/>
  <c r="H121" i="12"/>
  <c r="G121" i="12"/>
  <c r="F121" i="12"/>
  <c r="E121" i="12"/>
  <c r="D121" i="12"/>
  <c r="C121" i="12"/>
  <c r="I120" i="12"/>
  <c r="H120" i="12"/>
  <c r="G120" i="12"/>
  <c r="F120" i="12"/>
  <c r="E120" i="12"/>
  <c r="D120" i="12"/>
  <c r="C120" i="12"/>
  <c r="I119" i="12"/>
  <c r="H119" i="12"/>
  <c r="G119" i="12"/>
  <c r="F119" i="12"/>
  <c r="E119" i="12"/>
  <c r="D119" i="12"/>
  <c r="C119" i="12"/>
  <c r="I118" i="12"/>
  <c r="H118" i="12"/>
  <c r="G118" i="12"/>
  <c r="F118" i="12"/>
  <c r="E118" i="12"/>
  <c r="D118" i="12"/>
  <c r="D123" i="12" s="1"/>
  <c r="C118" i="12"/>
  <c r="C123" i="12" s="1"/>
  <c r="I117" i="12"/>
  <c r="H117" i="12"/>
  <c r="G117" i="12"/>
  <c r="F117" i="12"/>
  <c r="E117" i="12"/>
  <c r="D117" i="12"/>
  <c r="C117" i="12"/>
  <c r="I116" i="12"/>
  <c r="I123" i="12" s="1"/>
  <c r="H116" i="12"/>
  <c r="H123" i="12" s="1"/>
  <c r="G116" i="12"/>
  <c r="G123" i="12" s="1"/>
  <c r="F116" i="12"/>
  <c r="F123" i="12" s="1"/>
  <c r="E116" i="12"/>
  <c r="E123" i="12" s="1"/>
  <c r="D116" i="12"/>
  <c r="C116" i="12"/>
  <c r="I103" i="12"/>
  <c r="H103" i="12"/>
  <c r="G103" i="12"/>
  <c r="F103" i="12"/>
  <c r="E103" i="12"/>
  <c r="D103" i="12"/>
  <c r="C103" i="12"/>
  <c r="J101" i="12"/>
  <c r="K101" i="12" s="1"/>
  <c r="J100" i="12"/>
  <c r="J99" i="12"/>
  <c r="K99" i="12" s="1"/>
  <c r="J98" i="12"/>
  <c r="K98" i="12" s="1"/>
  <c r="J97" i="12"/>
  <c r="K97" i="12" s="1"/>
  <c r="J96" i="12"/>
  <c r="I88" i="12"/>
  <c r="H88" i="12"/>
  <c r="G88" i="12"/>
  <c r="F88" i="12"/>
  <c r="E88" i="12"/>
  <c r="D88" i="12"/>
  <c r="C88" i="12"/>
  <c r="I87" i="12"/>
  <c r="I90" i="12" s="1"/>
  <c r="H87" i="12"/>
  <c r="H90" i="12" s="1"/>
  <c r="G87" i="12"/>
  <c r="F87" i="12"/>
  <c r="E87" i="12"/>
  <c r="D87" i="12"/>
  <c r="C87" i="12"/>
  <c r="I86" i="12"/>
  <c r="H86" i="12"/>
  <c r="G86" i="12"/>
  <c r="F86" i="12"/>
  <c r="E86" i="12"/>
  <c r="D86" i="12"/>
  <c r="C86" i="12"/>
  <c r="I85" i="12"/>
  <c r="H85" i="12"/>
  <c r="G85" i="12"/>
  <c r="G90" i="12" s="1"/>
  <c r="F85" i="12"/>
  <c r="F90" i="12" s="1"/>
  <c r="E85" i="12"/>
  <c r="D85" i="12"/>
  <c r="C85" i="12"/>
  <c r="I84" i="12"/>
  <c r="H84" i="12"/>
  <c r="G84" i="12"/>
  <c r="F84" i="12"/>
  <c r="E84" i="12"/>
  <c r="D84" i="12"/>
  <c r="C84" i="12"/>
  <c r="I83" i="12"/>
  <c r="H83" i="12"/>
  <c r="G83" i="12"/>
  <c r="F83" i="12"/>
  <c r="E83" i="12"/>
  <c r="E90" i="12" s="1"/>
  <c r="D83" i="12"/>
  <c r="D90" i="12" s="1"/>
  <c r="C83" i="12"/>
  <c r="C90" i="12" s="1"/>
  <c r="I70" i="12"/>
  <c r="H70" i="12"/>
  <c r="G70" i="12"/>
  <c r="F70" i="12"/>
  <c r="E70" i="12"/>
  <c r="D70" i="12"/>
  <c r="C70" i="12"/>
  <c r="J68" i="12"/>
  <c r="K68" i="12" s="1"/>
  <c r="J67" i="12"/>
  <c r="J66" i="12"/>
  <c r="K66" i="12" s="1"/>
  <c r="J65" i="12"/>
  <c r="K65" i="12" s="1"/>
  <c r="K64" i="12"/>
  <c r="J64" i="12"/>
  <c r="J63" i="12"/>
  <c r="I54" i="12"/>
  <c r="H54" i="12"/>
  <c r="G54" i="12"/>
  <c r="F54" i="12"/>
  <c r="E54" i="12"/>
  <c r="D54" i="12"/>
  <c r="C54" i="12"/>
  <c r="I53" i="12"/>
  <c r="H53" i="12"/>
  <c r="G53" i="12"/>
  <c r="F53" i="12"/>
  <c r="E53" i="12"/>
  <c r="D53" i="12"/>
  <c r="D56" i="12" s="1"/>
  <c r="C53" i="12"/>
  <c r="C56" i="12" s="1"/>
  <c r="I52" i="12"/>
  <c r="H52" i="12"/>
  <c r="G52" i="12"/>
  <c r="F52" i="12"/>
  <c r="E52" i="12"/>
  <c r="D52" i="12"/>
  <c r="C52" i="12"/>
  <c r="I51" i="12"/>
  <c r="H51" i="12"/>
  <c r="G51" i="12"/>
  <c r="F51" i="12"/>
  <c r="F56" i="12" s="1"/>
  <c r="E51" i="12"/>
  <c r="E56" i="12" s="1"/>
  <c r="D51" i="12"/>
  <c r="C51" i="12"/>
  <c r="I50" i="12"/>
  <c r="H50" i="12"/>
  <c r="G50" i="12"/>
  <c r="F50" i="12"/>
  <c r="E50" i="12"/>
  <c r="D50" i="12"/>
  <c r="C50" i="12"/>
  <c r="I49" i="12"/>
  <c r="I56" i="12" s="1"/>
  <c r="H49" i="12"/>
  <c r="H56" i="12" s="1"/>
  <c r="G49" i="12"/>
  <c r="G56" i="12" s="1"/>
  <c r="F49" i="12"/>
  <c r="E49" i="12"/>
  <c r="D49" i="12"/>
  <c r="C49" i="12"/>
  <c r="I35" i="12"/>
  <c r="H35" i="12"/>
  <c r="G35" i="12"/>
  <c r="F35" i="12"/>
  <c r="E35" i="12"/>
  <c r="D35" i="12"/>
  <c r="C35" i="12"/>
  <c r="K33" i="12"/>
  <c r="J33" i="12"/>
  <c r="J32" i="12"/>
  <c r="K31" i="12"/>
  <c r="J31" i="12"/>
  <c r="J30" i="12"/>
  <c r="K30" i="12" s="1"/>
  <c r="J29" i="12"/>
  <c r="K29" i="12" s="1"/>
  <c r="J28" i="12"/>
  <c r="K7" i="12"/>
  <c r="K6" i="12"/>
  <c r="K5" i="12"/>
  <c r="J56" i="12" l="1"/>
  <c r="J90" i="12"/>
  <c r="J123" i="12"/>
  <c r="C116" i="5"/>
  <c r="I121" i="5"/>
  <c r="H121" i="5"/>
  <c r="G121" i="5"/>
  <c r="F121" i="5"/>
  <c r="E121" i="5"/>
  <c r="D121" i="5"/>
  <c r="C121" i="5"/>
  <c r="I120" i="5"/>
  <c r="H120" i="5"/>
  <c r="G120" i="5"/>
  <c r="F120" i="5"/>
  <c r="E120" i="5"/>
  <c r="D120" i="5"/>
  <c r="C120" i="5"/>
  <c r="I119" i="5"/>
  <c r="H119" i="5"/>
  <c r="G119" i="5"/>
  <c r="F119" i="5"/>
  <c r="E119" i="5"/>
  <c r="D119" i="5"/>
  <c r="C119" i="5"/>
  <c r="I118" i="5"/>
  <c r="H118" i="5"/>
  <c r="G118" i="5"/>
  <c r="F118" i="5"/>
  <c r="E118" i="5"/>
  <c r="D118" i="5"/>
  <c r="C118" i="5"/>
  <c r="I117" i="5"/>
  <c r="H117" i="5"/>
  <c r="G117" i="5"/>
  <c r="F117" i="5"/>
  <c r="E117" i="5"/>
  <c r="D117" i="5"/>
  <c r="C117" i="5"/>
  <c r="I116" i="5"/>
  <c r="H116" i="5"/>
  <c r="G116" i="5"/>
  <c r="F116" i="5"/>
  <c r="E116" i="5"/>
  <c r="D116" i="5"/>
  <c r="C88" i="5"/>
  <c r="C83" i="5"/>
  <c r="I88" i="5"/>
  <c r="H88" i="5"/>
  <c r="G88" i="5"/>
  <c r="F88" i="5"/>
  <c r="E88" i="5"/>
  <c r="D88" i="5"/>
  <c r="I87" i="5"/>
  <c r="H87" i="5"/>
  <c r="G87" i="5"/>
  <c r="F87" i="5"/>
  <c r="E87" i="5"/>
  <c r="D87" i="5"/>
  <c r="C87" i="5"/>
  <c r="I86" i="5"/>
  <c r="H86" i="5"/>
  <c r="G86" i="5"/>
  <c r="F86" i="5"/>
  <c r="E86" i="5"/>
  <c r="D86" i="5"/>
  <c r="C86" i="5"/>
  <c r="I85" i="5"/>
  <c r="H85" i="5"/>
  <c r="G85" i="5"/>
  <c r="F85" i="5"/>
  <c r="E85" i="5"/>
  <c r="D85" i="5"/>
  <c r="C85" i="5"/>
  <c r="I84" i="5"/>
  <c r="H84" i="5"/>
  <c r="G84" i="5"/>
  <c r="F84" i="5"/>
  <c r="E84" i="5"/>
  <c r="D84" i="5"/>
  <c r="C84" i="5"/>
  <c r="I83" i="5"/>
  <c r="H83" i="5"/>
  <c r="G83" i="5"/>
  <c r="F83" i="5"/>
  <c r="E83" i="5"/>
  <c r="D83" i="5"/>
  <c r="D53" i="5"/>
  <c r="E53" i="5"/>
  <c r="F53" i="5"/>
  <c r="G53" i="5"/>
  <c r="H53" i="5"/>
  <c r="I53" i="5"/>
  <c r="D54" i="5"/>
  <c r="E54" i="5"/>
  <c r="F54" i="5"/>
  <c r="G54" i="5"/>
  <c r="H54" i="5"/>
  <c r="I54" i="5"/>
  <c r="C54" i="5"/>
  <c r="C50" i="5"/>
  <c r="D50" i="5"/>
  <c r="E50" i="5"/>
  <c r="F50" i="5"/>
  <c r="G50" i="5"/>
  <c r="H50" i="5"/>
  <c r="I50" i="5"/>
  <c r="C51" i="5"/>
  <c r="D51" i="5"/>
  <c r="E51" i="5"/>
  <c r="F51" i="5"/>
  <c r="G51" i="5"/>
  <c r="H51" i="5"/>
  <c r="I51" i="5"/>
  <c r="C52" i="5"/>
  <c r="D52" i="5"/>
  <c r="E52" i="5"/>
  <c r="F52" i="5"/>
  <c r="G52" i="5"/>
  <c r="H52" i="5"/>
  <c r="I52" i="5"/>
  <c r="C53" i="5"/>
  <c r="D49" i="5"/>
  <c r="E49" i="5"/>
  <c r="F49" i="5"/>
  <c r="G49" i="5"/>
  <c r="H49" i="5"/>
  <c r="I49" i="5"/>
  <c r="C49" i="5"/>
  <c r="I103" i="5"/>
  <c r="H103" i="5"/>
  <c r="G103" i="5"/>
  <c r="F103" i="5"/>
  <c r="E103" i="5"/>
  <c r="D103" i="5"/>
  <c r="C103" i="5"/>
  <c r="J101" i="5"/>
  <c r="K101" i="5" s="1"/>
  <c r="J100" i="5"/>
  <c r="J99" i="5"/>
  <c r="K99" i="5" s="1"/>
  <c r="J98" i="5"/>
  <c r="K98" i="5" s="1"/>
  <c r="J97" i="5"/>
  <c r="K97" i="5" s="1"/>
  <c r="J96" i="5"/>
  <c r="I70" i="5"/>
  <c r="H70" i="5"/>
  <c r="G70" i="5"/>
  <c r="F70" i="5"/>
  <c r="E70" i="5"/>
  <c r="D70" i="5"/>
  <c r="C70" i="5"/>
  <c r="J68" i="5"/>
  <c r="K68" i="5" s="1"/>
  <c r="J67" i="5"/>
  <c r="J66" i="5"/>
  <c r="K66" i="5" s="1"/>
  <c r="J65" i="5"/>
  <c r="K65" i="5" s="1"/>
  <c r="J64" i="5"/>
  <c r="K64" i="5" s="1"/>
  <c r="J63" i="5"/>
  <c r="J29" i="5"/>
  <c r="K29" i="5" s="1"/>
  <c r="J30" i="5"/>
  <c r="K30" i="5" s="1"/>
  <c r="J31" i="5"/>
  <c r="K31" i="5" s="1"/>
  <c r="J32" i="5"/>
  <c r="J33" i="5"/>
  <c r="K33" i="5" s="1"/>
  <c r="J28" i="5"/>
  <c r="D35" i="5"/>
  <c r="E35" i="5"/>
  <c r="F35" i="5"/>
  <c r="G35" i="5"/>
  <c r="H35" i="5"/>
  <c r="I35" i="5"/>
  <c r="C35" i="5"/>
  <c r="K7" i="5"/>
  <c r="K6" i="5"/>
  <c r="K5" i="5"/>
  <c r="D123" i="5" l="1"/>
  <c r="I123" i="5"/>
  <c r="G123" i="5"/>
  <c r="F123" i="5"/>
  <c r="E123" i="5"/>
  <c r="H123" i="5"/>
  <c r="C123" i="5"/>
  <c r="D56" i="5"/>
  <c r="H56" i="5"/>
  <c r="E90" i="5"/>
  <c r="C90" i="5"/>
  <c r="F90" i="5"/>
  <c r="D90" i="5"/>
  <c r="G90" i="5"/>
  <c r="H90" i="5"/>
  <c r="I90" i="5"/>
  <c r="G56" i="5"/>
  <c r="C56" i="5"/>
  <c r="I56" i="5"/>
  <c r="E56" i="5"/>
  <c r="F56" i="5"/>
  <c r="J123" i="5" l="1"/>
  <c r="J90" i="5"/>
  <c r="J56" i="5"/>
</calcChain>
</file>

<file path=xl/sharedStrings.xml><?xml version="1.0" encoding="utf-8"?>
<sst xmlns="http://schemas.openxmlformats.org/spreadsheetml/2006/main" count="1021" uniqueCount="364">
  <si>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</si>
  <si>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</si>
  <si>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</si>
  <si>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</si>
  <si>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</si>
  <si>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</si>
  <si>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</si>
  <si>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</si>
  <si>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</si>
  <si>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</si>
  <si>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</si>
  <si>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</si>
  <si>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</si>
  <si>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</si>
  <si>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</si>
  <si>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</si>
  <si>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Mely szakokon</t>
  </si>
  <si>
    <t>Minor</t>
  </si>
  <si>
    <t>Tárgy-/Ismeretkör felelős</t>
  </si>
  <si>
    <t>Gyakorlati jegy</t>
  </si>
  <si>
    <t>Kollokvium</t>
  </si>
  <si>
    <t>Kötelező</t>
  </si>
  <si>
    <t>Kötelezően választható</t>
  </si>
  <si>
    <t>Neptun kód</t>
  </si>
  <si>
    <t>NAPPALI TAGOZAT</t>
  </si>
  <si>
    <t>Földházi Erzsébet</t>
  </si>
  <si>
    <t>Rajki Zoltán</t>
  </si>
  <si>
    <t>O4WOYX</t>
  </si>
  <si>
    <t>K3H4KT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</si>
  <si>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</si>
  <si>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</si>
  <si>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</si>
  <si>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</si>
  <si>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</si>
  <si>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</si>
  <si>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</si>
  <si>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</si>
  <si>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</si>
  <si>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Czakó István József</t>
  </si>
  <si>
    <t>ASANRU</t>
  </si>
  <si>
    <t>Mikroökonómia</t>
  </si>
  <si>
    <t>Makroökonómia</t>
  </si>
  <si>
    <t>Pénzügytan</t>
  </si>
  <si>
    <t>RUPVNR</t>
  </si>
  <si>
    <t>Szigetvári Tamás</t>
  </si>
  <si>
    <t>IMEBNC</t>
  </si>
  <si>
    <t>Katona Klára Krisztina</t>
  </si>
  <si>
    <t>YSOMCE</t>
  </si>
  <si>
    <t>Macroeconomics</t>
  </si>
  <si>
    <t>Mányó-Váróczi Violetta</t>
  </si>
  <si>
    <t>QPMS60</t>
  </si>
  <si>
    <t>Economics: Methods of Accounting and Management</t>
  </si>
  <si>
    <t>Szervezeti magatartás</t>
  </si>
  <si>
    <t>Humán erőforrás menedzsment</t>
  </si>
  <si>
    <t>Stratégiai és üzleti tervezés</t>
  </si>
  <si>
    <t>Gyulavári Tamás</t>
  </si>
  <si>
    <t>AETGUX</t>
  </si>
  <si>
    <t>Szervezetfejlesztés</t>
  </si>
  <si>
    <t>Durugy András</t>
  </si>
  <si>
    <t>E-Business</t>
  </si>
  <si>
    <t>Organization Development</t>
  </si>
  <si>
    <t>DQ286Y</t>
  </si>
  <si>
    <t xml:space="preserve">Általános filozófiatörténet </t>
  </si>
  <si>
    <t>Üzleti informatika</t>
  </si>
  <si>
    <t>Bevezetés a környezetgazdaságtanba</t>
  </si>
  <si>
    <t>Environmental Economics</t>
  </si>
  <si>
    <t>Szalai Ákos</t>
  </si>
  <si>
    <t>FDNM3H</t>
  </si>
  <si>
    <t>Marketing és PR</t>
  </si>
  <si>
    <t>Corporate Social Responsibility</t>
  </si>
  <si>
    <t>Radetzkyné Kurjancsek Judit</t>
  </si>
  <si>
    <t>LG1G6Z</t>
  </si>
  <si>
    <t>Értékesítés és eladástechnikák</t>
  </si>
  <si>
    <t>Business marketing (B2B)</t>
  </si>
  <si>
    <t>Képesség- és személyiségfejlesztő csoport</t>
  </si>
  <si>
    <t>Csoportlélektan</t>
  </si>
  <si>
    <t>Bevezetés a szervezet -és munkapszichológiába</t>
  </si>
  <si>
    <t>Developing Skills and Personality  Group</t>
  </si>
  <si>
    <t>Grúz László</t>
  </si>
  <si>
    <t>G8XNPE</t>
  </si>
  <si>
    <t>Group psychology</t>
  </si>
  <si>
    <t>Mészáros Noémi Zsuzsanna</t>
  </si>
  <si>
    <t>RR1HIE</t>
  </si>
  <si>
    <t>Introduction to organizational and labour psychology</t>
  </si>
  <si>
    <t>Schlett András</t>
  </si>
  <si>
    <t>RBKN6T</t>
  </si>
  <si>
    <t>GAZDÁLKODÁSI ÉS MENEDZSMENT ALAPSZAK (BA) TANTERV</t>
  </si>
  <si>
    <t>BBNGM88100</t>
  </si>
  <si>
    <t>Intézményen kívüli összefüggő gyakorlat</t>
  </si>
  <si>
    <t>Szabadon választható ismeretek a kar kínálatából 10 kredit elvégzése kötelező</t>
  </si>
  <si>
    <t>BBNXXxxxxx</t>
  </si>
  <si>
    <t>Záróvizsga</t>
  </si>
  <si>
    <t>Szabadon választható</t>
  </si>
  <si>
    <t>Intézményi gazdaságtan</t>
  </si>
  <si>
    <t>BBNPO13200</t>
  </si>
  <si>
    <t>BTK-NPO</t>
  </si>
  <si>
    <t>Üzleti kommunikáció specializáció</t>
  </si>
  <si>
    <t>BBNPO07100</t>
  </si>
  <si>
    <t>Bevezetés a gazdaságtörténetbe</t>
  </si>
  <si>
    <t>Introduction to Economic History</t>
  </si>
  <si>
    <t>BBNPO15600</t>
  </si>
  <si>
    <t>PO</t>
  </si>
  <si>
    <t>Botos Máté László</t>
  </si>
  <si>
    <t>NHRJB4</t>
  </si>
  <si>
    <t>BBNSZ10500</t>
  </si>
  <si>
    <t>Szociálpszichológia</t>
  </si>
  <si>
    <t>Social Psychology 1</t>
  </si>
  <si>
    <t>BBNSZ00500</t>
  </si>
  <si>
    <t>BTK-SZO</t>
  </si>
  <si>
    <t>SZ, ET</t>
  </si>
  <si>
    <t>Luxné Prehoda Anna Beáta</t>
  </si>
  <si>
    <t>U2K7X4</t>
  </si>
  <si>
    <t>BBNSZ20600</t>
  </si>
  <si>
    <t>Gazdaságszociológia</t>
  </si>
  <si>
    <t>Economic Sociology</t>
  </si>
  <si>
    <t>BBNSZ05300 vagy BBNTT04100</t>
  </si>
  <si>
    <t>BBNPO17700</t>
  </si>
  <si>
    <t>Az Európai Unió működése</t>
  </si>
  <si>
    <t>Functioning of the European Union</t>
  </si>
  <si>
    <t>Humán erőforrások fejlesztése specializáció</t>
  </si>
  <si>
    <t>Kisvállalkozás specializáció</t>
  </si>
  <si>
    <t>Kisvállalkozások indítása és működtetése</t>
  </si>
  <si>
    <t>Kisvállalkozások finanszírozása és pénzügyei</t>
  </si>
  <si>
    <t>Induló vállalkozások üzleti tervezése, menedzsmentje</t>
  </si>
  <si>
    <t xml:space="preserve">közgazdaságtani, módszertani és üzleti ismeretek </t>
  </si>
  <si>
    <t>társadalomtudományi ismeretek</t>
  </si>
  <si>
    <t>Kötelező tárgyak</t>
  </si>
  <si>
    <t>BBNPO02000</t>
  </si>
  <si>
    <t>Bódi Ferenc</t>
  </si>
  <si>
    <t>BBNFP00700</t>
  </si>
  <si>
    <t>Számítógépes adatelemzés</t>
  </si>
  <si>
    <t>Computer assisted data analysis</t>
  </si>
  <si>
    <t>Pári András</t>
  </si>
  <si>
    <t>LG1YWS</t>
  </si>
  <si>
    <t>szakdolgozat</t>
  </si>
  <si>
    <t>szakmai gyakorlat</t>
  </si>
  <si>
    <t>BBNFP00600</t>
  </si>
  <si>
    <t>Közösségi döntések elmélete</t>
  </si>
  <si>
    <t>Public Choice</t>
  </si>
  <si>
    <t>BBNPO08100</t>
  </si>
  <si>
    <t>Államháztartás és költségvetés</t>
  </si>
  <si>
    <t>Budget and Finance</t>
  </si>
  <si>
    <t>BBNPO17800</t>
  </si>
  <si>
    <t>BBNSF00100</t>
  </si>
  <si>
    <t>ANXH56</t>
  </si>
  <si>
    <t>GLRSMT</t>
  </si>
  <si>
    <t>Adózási ismeretek</t>
  </si>
  <si>
    <t>BBNPO17000</t>
  </si>
  <si>
    <t>Modern kommunikáció</t>
  </si>
  <si>
    <t>Fejes János</t>
  </si>
  <si>
    <t>B7U896</t>
  </si>
  <si>
    <t>Vállalati pénzügyek</t>
  </si>
  <si>
    <t>Tanulás és kutatásmódszertan</t>
  </si>
  <si>
    <t>Bevezetés a politikatudományba</t>
  </si>
  <si>
    <t>Kisvállalkozások költségvetési kapcsolatai</t>
  </si>
  <si>
    <t>BBNPO06900</t>
  </si>
  <si>
    <t>Introduction to Political Science</t>
  </si>
  <si>
    <t>NT PO</t>
  </si>
  <si>
    <t>Kántor Zoltán</t>
  </si>
  <si>
    <t>JQQ5Z3</t>
  </si>
  <si>
    <t>Békés Balázs Gábor</t>
  </si>
  <si>
    <t>DXHUY5</t>
  </si>
  <si>
    <t>BBNGM88200</t>
  </si>
  <si>
    <t>BBNPO14700 vagy BBNPO04700</t>
  </si>
  <si>
    <t>80-90 kredit a KKK szerint</t>
  </si>
  <si>
    <t>10-20 kredit a KKK szerint</t>
  </si>
  <si>
    <t>70-90 kredit a KKK szerint</t>
  </si>
  <si>
    <t>10 kredit a KKK szerint</t>
  </si>
  <si>
    <t>gazdálkodási és menedzsment szakmai ismeretek</t>
  </si>
  <si>
    <t>záróvizsga</t>
  </si>
  <si>
    <t>szabadon választható tárgyak</t>
  </si>
  <si>
    <t>BBNGM50000</t>
  </si>
  <si>
    <t>Specializáció</t>
  </si>
  <si>
    <t>min. 12 hét</t>
  </si>
  <si>
    <t>Kötelezően választható társadalomtudományi tárgyak</t>
  </si>
  <si>
    <t>Tevékenységmenedzsment</t>
  </si>
  <si>
    <t>Egyedi projektek vezetése</t>
  </si>
  <si>
    <t>Marketing</t>
  </si>
  <si>
    <t>Menedzsment kontroll (Controlling)</t>
  </si>
  <si>
    <t>BBNNT25100</t>
  </si>
  <si>
    <t>Összehasonlító gazdaságtan</t>
  </si>
  <si>
    <t>Comparative Economics</t>
  </si>
  <si>
    <t>BBNFP00400</t>
  </si>
  <si>
    <t>Kísérleti és viselkedési közgazdaságtan</t>
  </si>
  <si>
    <t>Experimental and Behavioral Economics</t>
  </si>
  <si>
    <t>MA6VJO</t>
  </si>
  <si>
    <t>Marketingkutatás</t>
  </si>
  <si>
    <t>Kreditek</t>
  </si>
  <si>
    <t>Kötelezően választható közgazdasági tárgyak</t>
  </si>
  <si>
    <t>Kötelezően választható menedzsment tárgyak</t>
  </si>
  <si>
    <t>Érvényes a 2025/2026. tanévtől</t>
  </si>
  <si>
    <t>Munkajog közgazdászoknak</t>
  </si>
  <si>
    <t>Fiáth Attila</t>
  </si>
  <si>
    <t>Fogarasi Norbert</t>
  </si>
  <si>
    <t>Virág Miklós</t>
  </si>
  <si>
    <t>Stöckert Dávid</t>
  </si>
  <si>
    <t>Halász Zsolt Ákos</t>
  </si>
  <si>
    <t>CKIQLJ</t>
  </si>
  <si>
    <t>NT, PO</t>
  </si>
  <si>
    <t>BANT-XFPG, BANT-XNT, BANT-XNT-M, BANT-XPT, BANT-XPT-M, HANH-KSZ-C</t>
  </si>
  <si>
    <t>BANT-XFPG</t>
  </si>
  <si>
    <t>BANT-XFPG, BANT-XNT</t>
  </si>
  <si>
    <t>BAN(B,P,T)-ÁLT, BANB-XAN, BANB-XGE, BANB-XKA, BANB-XKC, BANB-XKF, BANB-XMA, BANB-XPS, BANB-XRE, BANB-XSB, BANB-XSL, BANB-XSO, BANB-XTÖ, BANB-XULF, BANB-XULO, BANB-XULS, BANP-VOP, BANP-VTI, BANP-XOPN, BANP-XTNN, BANT-VSZP, BANT-XFPG, BANT-XKM, BANT-XNT, BANT-XPT, BANT-XSZ</t>
  </si>
  <si>
    <t>BANT-VSZP, BANT-XKM, BANT-XSZ, BANT-XSZ-M, BMNT-XSZ-ET, HANH-KSZ-C</t>
  </si>
  <si>
    <t>BANT-XFPG, BANT-XNT, BANT-XNT-M, BANT-XPT, BANT-XPT-M</t>
  </si>
  <si>
    <t>BANT-XFPG, BANT-XPT, BANT-XPT-M</t>
  </si>
  <si>
    <t>BANT-XFPG, BANT-XPT, BNNX-XMNP</t>
  </si>
  <si>
    <t>BANT-XFPG, BANT-XSZ</t>
  </si>
  <si>
    <t>BANT-XPT</t>
  </si>
  <si>
    <t>BANT-XPT, BANT-XPT-M</t>
  </si>
  <si>
    <t>A szabadon választható tárgyakkal együtt félévente 30 kredit teljesítése ajánlott.</t>
  </si>
  <si>
    <t>BBNGM90000</t>
  </si>
  <si>
    <t>Gazdálkodási és menedzsment BA Záróvizsga</t>
  </si>
  <si>
    <t>Min. 12 hét szakmai gyakorlat teljesítése kötelező.</t>
  </si>
  <si>
    <t>Management of Processes and Operations</t>
  </si>
  <si>
    <t>Institutional Economics</t>
  </si>
  <si>
    <t>Business Informatics</t>
  </si>
  <si>
    <t>Modern Communication</t>
  </si>
  <si>
    <t>Leadership and Organisation</t>
  </si>
  <si>
    <t>Corporate Finance</t>
  </si>
  <si>
    <t>Organisational Behaviour</t>
  </si>
  <si>
    <t>Human Resource Management</t>
  </si>
  <si>
    <t>Strategic and Business Planning</t>
  </si>
  <si>
    <t>Business Ethics</t>
  </si>
  <si>
    <t>Budgetary Relations of Small Businesses</t>
  </si>
  <si>
    <t>Business Planning and Management of Start-ups</t>
  </si>
  <si>
    <t>Marketing Research</t>
  </si>
  <si>
    <t>Internship</t>
  </si>
  <si>
    <t>Vállalatgazdaságtan és menedzsment módszerek</t>
  </si>
  <si>
    <t>Bércesné Novák Ágnes</t>
  </si>
  <si>
    <t>Bódi-Schubert Anikó</t>
  </si>
  <si>
    <t>Felkínált</t>
  </si>
  <si>
    <t>Szab.vál.</t>
  </si>
  <si>
    <t>Felkínálható DU. alapján</t>
  </si>
  <si>
    <t>MTT-ben szereplő összes kredit</t>
  </si>
  <si>
    <t>Felkínált (adott specen)</t>
  </si>
  <si>
    <t>Ellenőrzés</t>
  </si>
  <si>
    <t>Humán erőforrások fejlesztése specializáció krediteloszlás</t>
  </si>
  <si>
    <t>Üzleti kommunikáció specializáció krediteloszlása</t>
  </si>
  <si>
    <t>Kisvállalkozás specializáció krediteloszlása</t>
  </si>
  <si>
    <t>Heti óraszámok</t>
  </si>
  <si>
    <t>HETI ÓRASZÁMOK</t>
  </si>
  <si>
    <t>Féléves óraszámok</t>
  </si>
  <si>
    <t>Humán erőforrások fejlesztése specializáció féléves óraszám</t>
  </si>
  <si>
    <t>Átlag</t>
  </si>
  <si>
    <t>Kisvállalkozás specializáció féléves óraszám</t>
  </si>
  <si>
    <t>Üzleti kommunikáció specializáció féléves óraszáma</t>
  </si>
  <si>
    <t>Változás 2014</t>
  </si>
  <si>
    <t>Változás 2015</t>
  </si>
  <si>
    <t>Változás 2016</t>
  </si>
  <si>
    <t>Változás 2017</t>
  </si>
  <si>
    <t>Változás 2018</t>
  </si>
  <si>
    <t>Változás 2019</t>
  </si>
  <si>
    <t>Változás 2020</t>
  </si>
  <si>
    <t>Változás 2021</t>
  </si>
  <si>
    <t>Változás 2022</t>
  </si>
  <si>
    <t>Változás 2023</t>
  </si>
  <si>
    <t>Változás 2024</t>
  </si>
  <si>
    <t>Változás 2025</t>
  </si>
  <si>
    <t>Változások a tantervben</t>
  </si>
  <si>
    <t>új képzés</t>
  </si>
  <si>
    <t>A szakdolgozat szakspecifikus tartalmi és formai követelményeit, valamint a záróvizsga részeit és szakspecifikus szabályait a jelen tanterv melléklete tartalmazza.</t>
  </si>
  <si>
    <t>Humán erőforrások fejlesztése specializáció, Kisvállalkozás specializáció, Üzleti kommunikáció specializáció</t>
  </si>
  <si>
    <t>BBNNT16900</t>
  </si>
  <si>
    <t>Nemzetközi gazdaságtan</t>
  </si>
  <si>
    <t>Keresztény vezetéselmélet</t>
  </si>
  <si>
    <t>Kuminetz Géza György</t>
  </si>
  <si>
    <t>RG4GAO</t>
  </si>
  <si>
    <t>Keresztény üzetli etika</t>
  </si>
  <si>
    <t>Birher Nándor Máté</t>
  </si>
  <si>
    <t>NR4E7J</t>
  </si>
  <si>
    <t>OZEJ64</t>
  </si>
  <si>
    <t>BBNGM00100</t>
  </si>
  <si>
    <t>BBNGM00200</t>
  </si>
  <si>
    <r>
      <t>BBNGM00300</t>
    </r>
    <r>
      <rPr>
        <sz val="11"/>
        <color theme="1"/>
        <rFont val="Calibri"/>
        <family val="2"/>
        <charset val="238"/>
        <scheme val="minor"/>
      </rPr>
      <t/>
    </r>
  </si>
  <si>
    <r>
      <t>BBNGM00400</t>
    </r>
    <r>
      <rPr>
        <sz val="11"/>
        <color theme="1"/>
        <rFont val="Calibri"/>
        <family val="2"/>
        <charset val="238"/>
        <scheme val="minor"/>
      </rPr>
      <t/>
    </r>
  </si>
  <si>
    <r>
      <t>BBNGM00500</t>
    </r>
    <r>
      <rPr>
        <sz val="11"/>
        <color theme="1"/>
        <rFont val="Calibri"/>
        <family val="2"/>
        <charset val="238"/>
        <scheme val="minor"/>
      </rPr>
      <t/>
    </r>
  </si>
  <si>
    <r>
      <t>BBNGM00600</t>
    </r>
    <r>
      <rPr>
        <sz val="11"/>
        <color theme="1"/>
        <rFont val="Calibri"/>
        <family val="2"/>
        <charset val="238"/>
        <scheme val="minor"/>
      </rPr>
      <t/>
    </r>
  </si>
  <si>
    <r>
      <t>BBNGM00700</t>
    </r>
    <r>
      <rPr>
        <sz val="11"/>
        <color theme="1"/>
        <rFont val="Calibri"/>
        <family val="2"/>
        <charset val="238"/>
        <scheme val="minor"/>
      </rPr>
      <t/>
    </r>
  </si>
  <si>
    <r>
      <t>BBNGM00800</t>
    </r>
    <r>
      <rPr>
        <sz val="11"/>
        <color theme="1"/>
        <rFont val="Calibri"/>
        <family val="2"/>
        <charset val="238"/>
        <scheme val="minor"/>
      </rPr>
      <t/>
    </r>
  </si>
  <si>
    <r>
      <t>BBNGM00900</t>
    </r>
    <r>
      <rPr>
        <sz val="11"/>
        <color theme="1"/>
        <rFont val="Calibri"/>
        <family val="2"/>
        <charset val="238"/>
        <scheme val="minor"/>
      </rPr>
      <t/>
    </r>
  </si>
  <si>
    <r>
      <t>BBNGM01000</t>
    </r>
    <r>
      <rPr>
        <sz val="11"/>
        <color theme="1"/>
        <rFont val="Calibri"/>
        <family val="2"/>
        <charset val="238"/>
        <scheme val="minor"/>
      </rPr>
      <t/>
    </r>
  </si>
  <si>
    <r>
      <t>BBNGM01100</t>
    </r>
    <r>
      <rPr>
        <sz val="11"/>
        <color theme="1"/>
        <rFont val="Calibri"/>
        <family val="2"/>
        <charset val="238"/>
        <scheme val="minor"/>
      </rPr>
      <t/>
    </r>
  </si>
  <si>
    <r>
      <t>BBNGM01200</t>
    </r>
    <r>
      <rPr>
        <sz val="11"/>
        <color theme="1"/>
        <rFont val="Calibri"/>
        <family val="2"/>
        <charset val="238"/>
        <scheme val="minor"/>
      </rPr>
      <t/>
    </r>
  </si>
  <si>
    <r>
      <t>BBNGM01300</t>
    </r>
    <r>
      <rPr>
        <sz val="11"/>
        <color theme="1"/>
        <rFont val="Calibri"/>
        <family val="2"/>
        <charset val="238"/>
        <scheme val="minor"/>
      </rPr>
      <t/>
    </r>
  </si>
  <si>
    <r>
      <t>BBNGM01400</t>
    </r>
    <r>
      <rPr>
        <sz val="11"/>
        <color theme="1"/>
        <rFont val="Calibri"/>
        <family val="2"/>
        <charset val="238"/>
        <scheme val="minor"/>
      </rPr>
      <t/>
    </r>
  </si>
  <si>
    <r>
      <t>BBNGM01500</t>
    </r>
    <r>
      <rPr>
        <sz val="11"/>
        <color theme="1"/>
        <rFont val="Calibri"/>
        <family val="2"/>
        <charset val="238"/>
        <scheme val="minor"/>
      </rPr>
      <t/>
    </r>
  </si>
  <si>
    <r>
      <t>BBNGM01600</t>
    </r>
    <r>
      <rPr>
        <sz val="11"/>
        <color theme="1"/>
        <rFont val="Calibri"/>
        <family val="2"/>
        <charset val="238"/>
        <scheme val="minor"/>
      </rPr>
      <t/>
    </r>
  </si>
  <si>
    <r>
      <t>BBNGM01700</t>
    </r>
    <r>
      <rPr>
        <sz val="11"/>
        <color theme="1"/>
        <rFont val="Calibri"/>
        <family val="2"/>
        <charset val="238"/>
        <scheme val="minor"/>
      </rPr>
      <t/>
    </r>
  </si>
  <si>
    <r>
      <t>BBNGM01800</t>
    </r>
    <r>
      <rPr>
        <sz val="11"/>
        <color theme="1"/>
        <rFont val="Calibri"/>
        <family val="2"/>
        <charset val="238"/>
        <scheme val="minor"/>
      </rPr>
      <t/>
    </r>
  </si>
  <si>
    <r>
      <t>BBNGM01900</t>
    </r>
    <r>
      <rPr>
        <sz val="11"/>
        <color theme="1"/>
        <rFont val="Calibri"/>
        <family val="2"/>
        <charset val="238"/>
        <scheme val="minor"/>
      </rPr>
      <t/>
    </r>
  </si>
  <si>
    <r>
      <t>BBNGM02000</t>
    </r>
    <r>
      <rPr>
        <sz val="11"/>
        <color theme="1"/>
        <rFont val="Calibri"/>
        <family val="2"/>
        <charset val="238"/>
        <scheme val="minor"/>
      </rPr>
      <t/>
    </r>
  </si>
  <si>
    <t>BBNGM02100</t>
  </si>
  <si>
    <t>BBNGM02200</t>
  </si>
  <si>
    <t>BBNGM02300</t>
  </si>
  <si>
    <r>
      <t>BBNGM02400</t>
    </r>
    <r>
      <rPr>
        <sz val="11"/>
        <color theme="1"/>
        <rFont val="Calibri"/>
        <family val="2"/>
        <charset val="238"/>
        <scheme val="minor"/>
      </rPr>
      <t/>
    </r>
  </si>
  <si>
    <r>
      <t>BBNGM02500</t>
    </r>
    <r>
      <rPr>
        <sz val="11"/>
        <color theme="1"/>
        <rFont val="Calibri"/>
        <family val="2"/>
        <charset val="238"/>
        <scheme val="minor"/>
      </rPr>
      <t/>
    </r>
  </si>
  <si>
    <r>
      <t>BBNGM02600</t>
    </r>
    <r>
      <rPr>
        <sz val="11"/>
        <color theme="1"/>
        <rFont val="Calibri"/>
        <family val="2"/>
        <charset val="238"/>
        <scheme val="minor"/>
      </rPr>
      <t/>
    </r>
  </si>
  <si>
    <r>
      <t>BBNGM02700</t>
    </r>
    <r>
      <rPr>
        <sz val="11"/>
        <color theme="1"/>
        <rFont val="Calibri"/>
        <family val="2"/>
        <charset val="238"/>
        <scheme val="minor"/>
      </rPr>
      <t/>
    </r>
  </si>
  <si>
    <r>
      <t>BBNGM02800</t>
    </r>
    <r>
      <rPr>
        <sz val="11"/>
        <color theme="1"/>
        <rFont val="Calibri"/>
        <family val="2"/>
        <charset val="238"/>
        <scheme val="minor"/>
      </rPr>
      <t/>
    </r>
  </si>
  <si>
    <r>
      <t>BBNGM02900</t>
    </r>
    <r>
      <rPr>
        <sz val="11"/>
        <color theme="1"/>
        <rFont val="Calibri"/>
        <family val="2"/>
        <charset val="238"/>
        <scheme val="minor"/>
      </rPr>
      <t/>
    </r>
  </si>
  <si>
    <t>BBNGM04100</t>
  </si>
  <si>
    <t>BBNGM03000</t>
  </si>
  <si>
    <t>BBNGM03100</t>
  </si>
  <si>
    <r>
      <t>BBNGM03200</t>
    </r>
    <r>
      <rPr>
        <sz val="11"/>
        <color theme="1"/>
        <rFont val="Calibri"/>
        <family val="2"/>
        <charset val="238"/>
        <scheme val="minor"/>
      </rPr>
      <t/>
    </r>
  </si>
  <si>
    <r>
      <t>BBNGM03300</t>
    </r>
    <r>
      <rPr>
        <sz val="11"/>
        <color theme="1"/>
        <rFont val="Calibri"/>
        <family val="2"/>
        <charset val="238"/>
        <scheme val="minor"/>
      </rPr>
      <t/>
    </r>
  </si>
  <si>
    <r>
      <t>BBNGM03600</t>
    </r>
    <r>
      <rPr>
        <sz val="11"/>
        <color theme="1"/>
        <rFont val="Calibri"/>
        <family val="2"/>
        <charset val="238"/>
        <scheme val="minor"/>
      </rPr>
      <t/>
    </r>
  </si>
  <si>
    <r>
      <t>BBNGM03700</t>
    </r>
    <r>
      <rPr>
        <sz val="11"/>
        <color theme="1"/>
        <rFont val="Calibri"/>
        <family val="2"/>
        <charset val="238"/>
        <scheme val="minor"/>
      </rPr>
      <t/>
    </r>
  </si>
  <si>
    <r>
      <t>BBNGM03800</t>
    </r>
    <r>
      <rPr>
        <sz val="11"/>
        <color theme="1"/>
        <rFont val="Calibri"/>
        <family val="2"/>
        <charset val="238"/>
        <scheme val="minor"/>
      </rPr>
      <t/>
    </r>
  </si>
  <si>
    <t>BBNGM03900</t>
  </si>
  <si>
    <t>BBNGM04000</t>
  </si>
  <si>
    <t>Gazdasági matematika alapjai</t>
  </si>
  <si>
    <t>Gazdasági matematika</t>
  </si>
  <si>
    <t>Statisztika alapjai</t>
  </si>
  <si>
    <t>Statisztika</t>
  </si>
  <si>
    <t>Statistics</t>
  </si>
  <si>
    <t>Döntési technikák keresztény szemszögből</t>
  </si>
  <si>
    <t>Társadalmi felelősségvállalás és keresztény társadalmi tanítás</t>
  </si>
  <si>
    <t>Kommunikációs tréning - alapok</t>
  </si>
  <si>
    <t>Kommunikációs tréning</t>
  </si>
  <si>
    <t>Bevezetés a szakdolgozatírásba</t>
  </si>
  <si>
    <t>Introduction to Thesis Preparation</t>
  </si>
  <si>
    <t>A záróvizsga a hallgató jelenlétében, szóbeli védés formájában történik, az illetékes szakbizottság előtt. A vizsgázó két tételt húz: egy általánosat, illetve egyet az általa választott specializáció tételsorából. Legalább 20 perces felkészülési idő elteltével a bizottság előtt sikeresen kifejtett tételeit követően kap lehetőséget arra, hogy ismertesse szakdolgozatát, reagáljon a bírálatokra, illetve válaszoljon a szakdolgozattal kapcsolatos, korábban írásban megkapott, illetve a bizottság tagjai által feltett kérdésekre. A záróvizsga végeredményét a vizsganap végeztével a bizottság elnöke ismerteti valamennyi résztvevővel.</t>
  </si>
  <si>
    <t>A gazdálkodási és menedzsment szakon az elfogadott  típus a kutatásalapú szakdolgozat, ami jellemzően egy kutatási kérdés megválaszolását célzó, primer vagy szekunder adatgyűjtésen alapuló, jellemzően a szakterület tudományos műveinek struktúráját követő írott mű. Primer adatgyűjtésen alapuló dolgozat esetében jellemzően tartalmazza az adott téma szakirodalmának áttekintését, a kutatásmódszertan érvelő típusú bemutatását, majd az eredmények bemutatását és értelmezését/kontextualizálását. A dolgozatban világosan ki kell fejteni, hogy a jelölt milyen elméleti alapokra, definíciókra építi vizsgálatát. A saját munka eredményeként a téma jellegéből adódóan adott jelenség(ek) történelmi hátterének összefoglalására, a témával kapcsolatos jelenségek (de még nem az empirikus kutatás részeként) feltárt összefüggéseinek, törvényszerűségeinek bemutatására külön ki kell térni. A szakdolgozatban felhasznált forrásokat mindig világosan fel kell tüntetni. A dolgozat terjedelme – tartalomjegyzékkel, bibliográfiával és melléklettel együtt – legalább 80.000, legföljebb 120.000 leütés (szóközökkel együtt). Táblák, grafikonok, ábrák a fő szövegben legfeljebb az összterjedelem ¼ részéig számíthatók be.</t>
  </si>
  <si>
    <t>Szakdolgozat felkészítés</t>
  </si>
  <si>
    <t>Gazdasági jog</t>
  </si>
  <si>
    <t>BTK-FM-ÁLT</t>
  </si>
  <si>
    <t>BTK</t>
  </si>
  <si>
    <t>Számvitel és menedzsment módszerek</t>
  </si>
  <si>
    <t>Vezetői információs rendszerek</t>
  </si>
  <si>
    <t>Decision-Making Techniques</t>
  </si>
  <si>
    <t>Individual project management</t>
  </si>
  <si>
    <t>Marketing and Sales Management</t>
  </si>
  <si>
    <t>Business Administration and Management BA final exam</t>
  </si>
  <si>
    <t>Economic law</t>
  </si>
  <si>
    <t>Mathematical Economy</t>
  </si>
  <si>
    <t>Mathematical Economy 2.</t>
  </si>
  <si>
    <t>Small Business Finance</t>
  </si>
  <si>
    <t>Starting and Running a Small Business</t>
  </si>
  <si>
    <t>Communication training 1.</t>
  </si>
  <si>
    <t>Communication Training 2.</t>
  </si>
  <si>
    <t>Marketing and Public Relations</t>
  </si>
  <si>
    <t>Management Control (Controlling)</t>
  </si>
  <si>
    <t>Microeconomics</t>
  </si>
  <si>
    <t>Labor law for Economists</t>
  </si>
  <si>
    <t>Finances</t>
  </si>
  <si>
    <t>Basics of Statistics</t>
  </si>
  <si>
    <t>Academic Study and Research Methodology</t>
  </si>
  <si>
    <t>Managerial Accounting</t>
  </si>
  <si>
    <t>HXXF2O0003AX vagy HXXF2O0004AX</t>
  </si>
  <si>
    <t>BBNGM03400</t>
  </si>
  <si>
    <t>International Economics</t>
  </si>
  <si>
    <t>BBNGM71460</t>
  </si>
  <si>
    <t>BBNGM04700</t>
  </si>
  <si>
    <t>BBNGM22700</t>
  </si>
  <si>
    <t>BBNGM18400</t>
  </si>
  <si>
    <t>Business Economics and Management Methods</t>
  </si>
  <si>
    <t>Fundamentals of Taxation</t>
  </si>
  <si>
    <t>Thesis Preparation</t>
  </si>
  <si>
    <t>A 180 kredit teljesítéséhez egy specializáció elvégzése kötelező.</t>
  </si>
  <si>
    <r>
      <t xml:space="preserve">Az oklevél minősítésének számítási módja: </t>
    </r>
    <r>
      <rPr>
        <sz val="10"/>
        <rFont val="PT Sans"/>
        <family val="2"/>
        <charset val="238"/>
      </rPr>
      <t>A BBNGM90000 Gazdálkodási és menedzsment BA záróvizsga eredménye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</si>
  <si>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 minősítése, általános tétel, specializációs tétel</t>
    </r>
    <r>
      <rPr>
        <b/>
        <sz val="10"/>
        <rFont val="PT Sans"/>
        <family val="2"/>
        <charset val="238"/>
      </rPr>
      <t>.</t>
    </r>
  </si>
  <si>
    <r>
      <t>Szakképzettség megnevezése:</t>
    </r>
    <r>
      <rPr>
        <sz val="10"/>
        <rFont val="PT Sans"/>
        <family val="2"/>
        <charset val="238"/>
      </rPr>
      <t xml:space="preserve"> közgazdász gazdálkodási és menedzsment alapképzési szakon</t>
    </r>
    <r>
      <rPr>
        <b/>
        <sz val="10"/>
        <rFont val="PT Sans"/>
        <family val="2"/>
        <charset val="238"/>
      </rPr>
      <t xml:space="preserve"> / </t>
    </r>
    <r>
      <rPr>
        <sz val="10"/>
        <rFont val="PT Sans"/>
        <family val="2"/>
        <charset val="238"/>
      </rPr>
      <t>Economist in Business Administration and Management</t>
    </r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</si>
  <si>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 képzésen a 3. vagy a 4. félév.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</si>
</sst>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PT Sans"/>
      <family val="2"/>
      <charset val="238"/>
    </font>
    <font>
      <b/>
      <sz val="9"/>
      <color theme="1"/>
      <name val="PT Sans"/>
      <family val="2"/>
      <charset val="238"/>
    </font>
    <font>
      <b/>
      <sz val="8"/>
      <color theme="1"/>
      <name val="PT Sans"/>
      <family val="2"/>
      <charset val="238"/>
    </font>
    <font>
      <i/>
      <sz val="11"/>
      <color theme="1"/>
      <name val="PT Sans"/>
      <family val="2"/>
      <charset val="238"/>
    </font>
    <font>
      <sz val="11"/>
      <color theme="1" tint="0.34998626667073579"/>
      <name val="PT Sans"/>
      <family val="2"/>
      <charset val="238"/>
    </font>
    <font>
      <sz val="11"/>
      <color theme="1" tint="0.34998626667073579"/>
      <name val="Calibri"/>
      <family val="2"/>
      <charset val="238"/>
      <scheme val="minor"/>
    </font>
    <font>
      <b/>
      <sz val="11"/>
      <color theme="1" tint="0.34998626667073579"/>
      <name val="PT Sans"/>
      <family val="2"/>
      <charset val="238"/>
    </font>
    <font>
      <sz val="8"/>
      <name val="Calibri"/>
      <family val="2"/>
      <charset val="238"/>
      <scheme val="minor"/>
    </font>
    <font>
      <sz val="11"/>
      <name val="PT Sans"/>
      <family val="2"/>
      <charset val="238"/>
    </font>
    <font>
      <sz val="7"/>
      <name val="PT Sans"/>
      <family val="2"/>
      <charset val="238"/>
    </font>
    <font>
      <sz val="9"/>
      <name val="PT Sans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9" fillId="0" borderId="0" applyFont="0" applyFill="0" applyBorder="0" applyAlignment="0" applyProtection="0"/>
  </cellStyleXfs>
  <cellXfs count="144">
    <xf numFmtId="0" fontId="0" fillId="0" borderId="0" xfId="0"/>
    <xf numFmtId="0" fontId="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10" fontId="3" fillId="2" borderId="0" xfId="0" applyNumberFormat="1" applyFont="1" applyFill="1" applyAlignment="1" applyProtection="1">
      <alignment vertical="center"/>
      <protection locked="0"/>
    </xf>
    <xf numFmtId="0" fontId="7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10" fillId="3" borderId="7" xfId="0" applyFont="1" applyFill="1" applyBorder="1"/>
    <xf numFmtId="0" fontId="4" fillId="0" borderId="7" xfId="0" applyFont="1" applyBorder="1" applyAlignment="1">
      <alignment horizontal="left"/>
    </xf>
    <xf numFmtId="0" fontId="4" fillId="0" borderId="7" xfId="0" applyFont="1" applyBorder="1"/>
    <xf numFmtId="0" fontId="11" fillId="3" borderId="7" xfId="0" applyFont="1" applyFill="1" applyBorder="1" applyAlignment="1">
      <alignment wrapText="1"/>
    </xf>
    <xf numFmtId="0" fontId="12" fillId="3" borderId="7" xfId="0" applyFont="1" applyFill="1" applyBorder="1" applyAlignment="1">
      <alignment wrapText="1"/>
    </xf>
    <xf numFmtId="0" fontId="10" fillId="0" borderId="7" xfId="0" applyFont="1" applyBorder="1" applyAlignment="1">
      <alignment wrapText="1"/>
    </xf>
    <xf numFmtId="0" fontId="13" fillId="4" borderId="7" xfId="0" applyFont="1" applyFill="1" applyBorder="1"/>
    <xf numFmtId="0" fontId="13" fillId="5" borderId="7" xfId="0" applyFont="1" applyFill="1" applyBorder="1"/>
    <xf numFmtId="0" fontId="13" fillId="6" borderId="7" xfId="0" applyFont="1" applyFill="1" applyBorder="1"/>
    <xf numFmtId="164" fontId="10" fillId="0" borderId="7" xfId="3" applyNumberFormat="1" applyFont="1" applyBorder="1" applyAlignment="1">
      <alignment horizontal="right"/>
    </xf>
    <xf numFmtId="164" fontId="4" fillId="0" borderId="7" xfId="3" applyNumberFormat="1" applyFont="1" applyBorder="1"/>
    <xf numFmtId="164" fontId="10" fillId="0" borderId="7" xfId="3" applyNumberFormat="1" applyFont="1" applyBorder="1"/>
    <xf numFmtId="0" fontId="11" fillId="7" borderId="7" xfId="0" applyFont="1" applyFill="1" applyBorder="1" applyAlignment="1">
      <alignment wrapText="1"/>
    </xf>
    <xf numFmtId="0" fontId="10" fillId="8" borderId="7" xfId="0" applyFont="1" applyFill="1" applyBorder="1" applyAlignment="1">
      <alignment wrapText="1"/>
    </xf>
    <xf numFmtId="164" fontId="4" fillId="0" borderId="7" xfId="0" applyNumberFormat="1" applyFont="1" applyBorder="1"/>
    <xf numFmtId="0" fontId="10" fillId="8" borderId="0" xfId="0" applyFont="1" applyFill="1"/>
    <xf numFmtId="164" fontId="14" fillId="9" borderId="7" xfId="3" applyNumberFormat="1" applyFont="1" applyFill="1" applyBorder="1"/>
    <xf numFmtId="0" fontId="15" fillId="0" borderId="0" xfId="0" applyFont="1"/>
    <xf numFmtId="0" fontId="14" fillId="8" borderId="11" xfId="0" applyFont="1" applyFill="1" applyBorder="1"/>
    <xf numFmtId="164" fontId="14" fillId="9" borderId="7" xfId="0" applyNumberFormat="1" applyFont="1" applyFill="1" applyBorder="1"/>
    <xf numFmtId="164" fontId="14" fillId="9" borderId="6" xfId="0" applyNumberFormat="1" applyFont="1" applyFill="1" applyBorder="1"/>
    <xf numFmtId="164" fontId="16" fillId="9" borderId="12" xfId="0" applyNumberFormat="1" applyFont="1" applyFill="1" applyBorder="1"/>
    <xf numFmtId="0" fontId="0" fillId="10" borderId="0" xfId="0" applyFill="1"/>
    <xf numFmtId="164" fontId="4" fillId="11" borderId="7" xfId="3" applyNumberFormat="1" applyFont="1" applyFill="1" applyBorder="1"/>
    <xf numFmtId="164" fontId="4" fillId="0" borderId="7" xfId="3" applyNumberFormat="1" applyFont="1" applyFill="1" applyBorder="1"/>
    <xf numFmtId="0" fontId="7" fillId="0" borderId="0" xfId="0" applyFont="1" applyAlignment="1" applyProtection="1">
      <alignment vertical="top"/>
      <protection locked="0"/>
    </xf>
    <xf numFmtId="164" fontId="4" fillId="12" borderId="7" xfId="3" applyNumberFormat="1" applyFont="1" applyFill="1" applyBorder="1"/>
    <xf numFmtId="0" fontId="4" fillId="0" borderId="0" xfId="0" applyFont="1" applyAlignment="1">
      <alignment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18" fillId="2" borderId="8" xfId="0" applyFont="1" applyFill="1" applyBorder="1" applyAlignment="1">
      <alignment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18" fillId="2" borderId="9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textRotation="90" wrapText="1"/>
    </xf>
    <xf numFmtId="0" fontId="5" fillId="8" borderId="7" xfId="0" applyFont="1" applyFill="1" applyBorder="1" applyAlignment="1">
      <alignment vertical="top"/>
    </xf>
    <xf numFmtId="0" fontId="7" fillId="8" borderId="7" xfId="0" applyFont="1" applyFill="1" applyBorder="1" applyAlignment="1">
      <alignment vertical="top" wrapText="1"/>
    </xf>
    <xf numFmtId="0" fontId="7" fillId="8" borderId="10" xfId="0" applyFont="1" applyFill="1" applyBorder="1" applyAlignment="1" applyProtection="1">
      <alignment vertical="top" wrapText="1"/>
      <protection locked="0"/>
    </xf>
    <xf numFmtId="0" fontId="7" fillId="8" borderId="7" xfId="0" applyFont="1" applyFill="1" applyBorder="1" applyAlignment="1" applyProtection="1">
      <alignment horizontal="left" vertical="top"/>
      <protection locked="0"/>
    </xf>
    <xf numFmtId="0" fontId="7" fillId="8" borderId="7" xfId="0" applyFont="1" applyFill="1" applyBorder="1" applyAlignment="1" applyProtection="1">
      <alignment vertical="top"/>
      <protection locked="0"/>
    </xf>
    <xf numFmtId="0" fontId="5" fillId="8" borderId="7" xfId="0" applyFont="1" applyFill="1" applyBorder="1" applyAlignment="1" applyProtection="1">
      <alignment horizontal="center" vertical="top" wrapText="1"/>
      <protection locked="0"/>
    </xf>
    <xf numFmtId="0" fontId="7" fillId="8" borderId="7" xfId="1" applyFont="1" applyFill="1" applyBorder="1" applyAlignment="1" applyProtection="1">
      <alignment horizontal="left" vertical="top" wrapText="1"/>
      <protection locked="0"/>
    </xf>
    <xf numFmtId="1" fontId="7" fillId="0" borderId="7" xfId="0" applyNumberFormat="1" applyFont="1" applyBorder="1" applyAlignment="1" applyProtection="1">
      <alignment horizontal="center" vertical="top" wrapText="1"/>
      <protection locked="0"/>
    </xf>
    <xf numFmtId="1" fontId="7" fillId="13" borderId="7" xfId="0" applyNumberFormat="1" applyFont="1" applyFill="1" applyBorder="1" applyAlignment="1" applyProtection="1">
      <alignment horizontal="center" vertical="top"/>
      <protection locked="0"/>
    </xf>
    <xf numFmtId="0" fontId="7" fillId="0" borderId="7" xfId="0" applyFont="1" applyBorder="1" applyAlignment="1" applyProtection="1">
      <alignment horizontal="center" vertical="top" wrapText="1"/>
      <protection locked="0"/>
    </xf>
    <xf numFmtId="0" fontId="7" fillId="0" borderId="7" xfId="1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>
      <alignment vertical="top" wrapText="1"/>
    </xf>
    <xf numFmtId="0" fontId="7" fillId="0" borderId="7" xfId="1" applyFont="1" applyBorder="1" applyAlignment="1" applyProtection="1">
      <alignment horizontal="center" vertical="top" wrapText="1"/>
      <protection locked="0"/>
    </xf>
    <xf numFmtId="0" fontId="7" fillId="2" borderId="7" xfId="1" applyFont="1" applyFill="1" applyBorder="1" applyAlignment="1" applyProtection="1">
      <alignment horizontal="center" vertical="top" wrapText="1"/>
      <protection locked="0"/>
    </xf>
    <xf numFmtId="49" fontId="7" fillId="2" borderId="7" xfId="0" applyNumberFormat="1" applyFont="1" applyFill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2" borderId="7" xfId="0" applyFont="1" applyFill="1" applyBorder="1" applyAlignment="1" applyProtection="1">
      <alignment horizontal="center" vertical="top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 applyProtection="1">
      <alignment vertical="top"/>
      <protection locked="0"/>
    </xf>
    <xf numFmtId="14" fontId="7" fillId="2" borderId="7" xfId="0" applyNumberFormat="1" applyFont="1" applyFill="1" applyBorder="1" applyAlignment="1" applyProtection="1">
      <alignment vertical="top"/>
      <protection locked="0"/>
    </xf>
    <xf numFmtId="0" fontId="5" fillId="2" borderId="7" xfId="0" applyFont="1" applyFill="1" applyBorder="1" applyAlignment="1">
      <alignment vertical="top"/>
    </xf>
    <xf numFmtId="0" fontId="7" fillId="0" borderId="10" xfId="0" applyFont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center" vertical="top" wrapText="1"/>
      <protection locked="0"/>
    </xf>
    <xf numFmtId="0" fontId="5" fillId="2" borderId="7" xfId="0" applyFont="1" applyFill="1" applyBorder="1" applyAlignment="1" applyProtection="1">
      <alignment horizontal="center" vertical="top"/>
      <protection locked="0"/>
    </xf>
    <xf numFmtId="0" fontId="7" fillId="2" borderId="7" xfId="1" applyFont="1" applyFill="1" applyBorder="1" applyAlignment="1" applyProtection="1">
      <alignment horizontal="left" vertical="top" wrapText="1"/>
      <protection locked="0"/>
    </xf>
    <xf numFmtId="1" fontId="7" fillId="0" borderId="7" xfId="0" applyNumberFormat="1" applyFont="1" applyBorder="1" applyAlignment="1" applyProtection="1">
      <alignment horizontal="center" vertical="top"/>
      <protection locked="0"/>
    </xf>
    <xf numFmtId="0" fontId="7" fillId="0" borderId="7" xfId="0" applyFont="1" applyBorder="1" applyAlignment="1" applyProtection="1">
      <alignment horizontal="center" vertical="top"/>
      <protection locked="0"/>
    </xf>
    <xf numFmtId="0" fontId="5" fillId="2" borderId="7" xfId="1" applyFont="1" applyFill="1" applyBorder="1" applyAlignment="1" applyProtection="1">
      <alignment horizontal="center" vertical="top" wrapText="1"/>
      <protection locked="0"/>
    </xf>
    <xf numFmtId="0" fontId="19" fillId="2" borderId="7" xfId="0" applyFont="1" applyFill="1" applyBorder="1" applyAlignment="1" applyProtection="1">
      <alignment vertical="top" wrapText="1"/>
      <protection locked="0"/>
    </xf>
    <xf numFmtId="0" fontId="7" fillId="2" borderId="7" xfId="0" applyFont="1" applyFill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>
      <alignment vertical="top"/>
    </xf>
    <xf numFmtId="0" fontId="5" fillId="2" borderId="7" xfId="0" applyFont="1" applyFill="1" applyBorder="1" applyAlignment="1" applyProtection="1">
      <alignment horizontal="center" vertical="top" wrapText="1"/>
      <protection locked="0"/>
    </xf>
    <xf numFmtId="0" fontId="7" fillId="2" borderId="7" xfId="0" applyFont="1" applyFill="1" applyBorder="1" applyAlignment="1">
      <alignment vertical="top"/>
    </xf>
    <xf numFmtId="0" fontId="7" fillId="0" borderId="7" xfId="0" applyFont="1" applyBorder="1" applyAlignment="1" applyProtection="1">
      <alignment vertical="top"/>
      <protection locked="0"/>
    </xf>
    <xf numFmtId="0" fontId="5" fillId="0" borderId="7" xfId="0" applyFont="1" applyBorder="1" applyAlignment="1" applyProtection="1">
      <alignment horizontal="center" vertical="top"/>
      <protection locked="0"/>
    </xf>
    <xf numFmtId="10" fontId="5" fillId="2" borderId="7" xfId="0" applyNumberFormat="1" applyFont="1" applyFill="1" applyBorder="1" applyAlignment="1" applyProtection="1">
      <alignment vertical="top"/>
      <protection locked="0"/>
    </xf>
    <xf numFmtId="0" fontId="7" fillId="2" borderId="10" xfId="0" applyFont="1" applyFill="1" applyBorder="1" applyAlignment="1" applyProtection="1">
      <alignment vertical="top" wrapText="1"/>
      <protection locked="0"/>
    </xf>
    <xf numFmtId="0" fontId="7" fillId="2" borderId="7" xfId="0" applyFont="1" applyFill="1" applyBorder="1" applyAlignment="1" applyProtection="1">
      <alignment horizontal="left" vertical="top"/>
      <protection locked="0"/>
    </xf>
    <xf numFmtId="0" fontId="7" fillId="8" borderId="7" xfId="0" applyFont="1" applyFill="1" applyBorder="1" applyAlignment="1" applyProtection="1">
      <alignment horizontal="left" vertical="top" wrapText="1"/>
      <protection locked="0"/>
    </xf>
    <xf numFmtId="0" fontId="5" fillId="8" borderId="7" xfId="0" applyFont="1" applyFill="1" applyBorder="1" applyAlignment="1" applyProtection="1">
      <alignment horizontal="center" vertical="top"/>
      <protection locked="0"/>
    </xf>
    <xf numFmtId="0" fontId="19" fillId="2" borderId="7" xfId="0" applyFont="1" applyFill="1" applyBorder="1" applyAlignment="1" applyProtection="1">
      <alignment horizontal="left" vertical="top" wrapText="1"/>
      <protection locked="0"/>
    </xf>
    <xf numFmtId="0" fontId="7" fillId="2" borderId="11" xfId="0" applyFont="1" applyFill="1" applyBorder="1" applyAlignment="1">
      <alignment vertical="top"/>
    </xf>
    <xf numFmtId="1" fontId="7" fillId="2" borderId="7" xfId="0" applyNumberFormat="1" applyFont="1" applyFill="1" applyBorder="1" applyAlignment="1" applyProtection="1">
      <alignment horizontal="center" vertical="top" wrapText="1"/>
      <protection locked="0"/>
    </xf>
    <xf numFmtId="0" fontId="5" fillId="8" borderId="7" xfId="0" applyFont="1" applyFill="1" applyBorder="1" applyAlignment="1" applyProtection="1">
      <alignment horizontal="left" vertical="top"/>
      <protection locked="0"/>
    </xf>
    <xf numFmtId="0" fontId="7" fillId="8" borderId="7" xfId="0" applyFont="1" applyFill="1" applyBorder="1" applyAlignment="1" applyProtection="1">
      <alignment vertical="top" wrapText="1"/>
      <protection locked="0"/>
    </xf>
    <xf numFmtId="1" fontId="7" fillId="13" borderId="7" xfId="0" applyNumberFormat="1" applyFont="1" applyFill="1" applyBorder="1" applyAlignment="1" applyProtection="1">
      <alignment horizontal="center" vertical="top" wrapText="1"/>
      <protection locked="0"/>
    </xf>
    <xf numFmtId="0" fontId="6" fillId="2" borderId="7" xfId="0" applyFont="1" applyFill="1" applyBorder="1" applyAlignment="1" applyProtection="1">
      <alignment vertical="top"/>
      <protection locked="0"/>
    </xf>
    <xf numFmtId="14" fontId="6" fillId="2" borderId="7" xfId="0" applyNumberFormat="1" applyFont="1" applyFill="1" applyBorder="1" applyAlignment="1" applyProtection="1">
      <alignment vertical="top"/>
      <protection locked="0"/>
    </xf>
    <xf numFmtId="0" fontId="7" fillId="8" borderId="7" xfId="0" applyFont="1" applyFill="1" applyBorder="1" applyAlignment="1">
      <alignment vertical="top"/>
    </xf>
    <xf numFmtId="0" fontId="6" fillId="8" borderId="0" xfId="0" applyFont="1" applyFill="1" applyAlignment="1" applyProtection="1">
      <alignment vertical="top"/>
      <protection locked="0"/>
    </xf>
    <xf numFmtId="0" fontId="5" fillId="8" borderId="7" xfId="0" applyFont="1" applyFill="1" applyBorder="1" applyAlignment="1">
      <alignment horizontal="center" vertical="top"/>
    </xf>
    <xf numFmtId="0" fontId="7" fillId="8" borderId="7" xfId="0" applyFont="1" applyFill="1" applyBorder="1" applyAlignment="1">
      <alignment horizontal="left" vertical="top"/>
    </xf>
    <xf numFmtId="1" fontId="7" fillId="0" borderId="7" xfId="0" applyNumberFormat="1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vertical="top"/>
    </xf>
    <xf numFmtId="49" fontId="7" fillId="0" borderId="7" xfId="0" applyNumberFormat="1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10" fontId="7" fillId="2" borderId="7" xfId="0" applyNumberFormat="1" applyFont="1" applyFill="1" applyBorder="1" applyAlignment="1" applyProtection="1">
      <alignment vertical="top"/>
      <protection locked="0"/>
    </xf>
    <xf numFmtId="0" fontId="5" fillId="8" borderId="7" xfId="0" applyFont="1" applyFill="1" applyBorder="1" applyAlignment="1">
      <alignment vertical="top" wrapText="1"/>
    </xf>
    <xf numFmtId="49" fontId="7" fillId="2" borderId="7" xfId="0" applyNumberFormat="1" applyFont="1" applyFill="1" applyBorder="1" applyAlignment="1" applyProtection="1">
      <alignment vertical="top"/>
      <protection locked="0"/>
    </xf>
    <xf numFmtId="0" fontId="8" fillId="2" borderId="7" xfId="0" applyFont="1" applyFill="1" applyBorder="1" applyAlignment="1" applyProtection="1">
      <alignment vertical="top"/>
      <protection locked="0"/>
    </xf>
    <xf numFmtId="1" fontId="7" fillId="2" borderId="7" xfId="0" applyNumberFormat="1" applyFont="1" applyFill="1" applyBorder="1" applyAlignment="1" applyProtection="1">
      <alignment horizontal="center" vertical="top"/>
      <protection locked="0"/>
    </xf>
    <xf numFmtId="0" fontId="7" fillId="2" borderId="0" xfId="0" applyFont="1" applyFill="1" applyAlignment="1" applyProtection="1">
      <alignment vertical="top"/>
      <protection locked="0"/>
    </xf>
    <xf numFmtId="0" fontId="7" fillId="0" borderId="7" xfId="0" applyFont="1" applyBorder="1" applyAlignment="1">
      <alignment horizontal="left" vertical="top"/>
    </xf>
    <xf numFmtId="1" fontId="7" fillId="2" borderId="7" xfId="0" applyNumberFormat="1" applyFont="1" applyFill="1" applyBorder="1" applyAlignment="1">
      <alignment horizontal="center" vertical="top"/>
    </xf>
    <xf numFmtId="0" fontId="5" fillId="2" borderId="7" xfId="0" applyFont="1" applyFill="1" applyBorder="1" applyAlignment="1">
      <alignment horizontal="center" vertical="top"/>
    </xf>
    <xf numFmtId="1" fontId="7" fillId="13" borderId="7" xfId="0" applyNumberFormat="1" applyFont="1" applyFill="1" applyBorder="1" applyAlignment="1">
      <alignment horizontal="center" vertical="top"/>
    </xf>
    <xf numFmtId="0" fontId="19" fillId="2" borderId="7" xfId="0" applyFont="1" applyFill="1" applyBorder="1" applyAlignment="1">
      <alignment vertical="top" wrapText="1"/>
    </xf>
    <xf numFmtId="9" fontId="6" fillId="2" borderId="7" xfId="0" applyNumberFormat="1" applyFont="1" applyFill="1" applyBorder="1" applyAlignment="1" applyProtection="1">
      <alignment vertical="top"/>
      <protection locked="0"/>
    </xf>
    <xf numFmtId="0" fontId="7" fillId="0" borderId="6" xfId="0" applyFont="1" applyBorder="1" applyAlignment="1" applyProtection="1">
      <alignment vertical="top"/>
      <protection locked="0"/>
    </xf>
    <xf numFmtId="10" fontId="3" fillId="2" borderId="7" xfId="0" applyNumberFormat="1" applyFont="1" applyFill="1" applyBorder="1" applyAlignment="1" applyProtection="1">
      <alignment vertical="top"/>
      <protection locked="0"/>
    </xf>
    <xf numFmtId="0" fontId="5" fillId="2" borderId="7" xfId="0" applyFont="1" applyFill="1" applyBorder="1" applyAlignment="1" applyProtection="1">
      <alignment vertical="top"/>
      <protection locked="0"/>
    </xf>
    <xf numFmtId="0" fontId="3" fillId="2" borderId="7" xfId="0" applyFont="1" applyFill="1" applyBorder="1" applyAlignment="1" applyProtection="1">
      <alignment horizontal="center" vertical="top"/>
      <protection locked="0"/>
    </xf>
    <xf numFmtId="0" fontId="7" fillId="2" borderId="7" xfId="0" applyFont="1" applyFill="1" applyBorder="1" applyAlignment="1" applyProtection="1">
      <alignment horizontal="center" vertical="top"/>
      <protection locked="0"/>
    </xf>
    <xf numFmtId="0" fontId="7" fillId="13" borderId="7" xfId="0" applyFont="1" applyFill="1" applyBorder="1" applyAlignment="1" applyProtection="1">
      <alignment horizontal="center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20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0" fontId="3" fillId="0" borderId="0" xfId="0" applyFont="1" applyAlignment="1" applyProtection="1">
      <alignment vertical="top"/>
      <protection locked="0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</cellXfs>
  <cellStyles count="4">
    <cellStyle name="Ezres" xfId="3" builtinId="3"/>
    <cellStyle name="Normál" xfId="0" builtinId="0"/>
    <cellStyle name="Normál 2" xfId="1" xr:uid="{00000000-0005-0000-0000-000002000000}"/>
    <cellStyle name="Normá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0</xdr:colOff>
      <xdr:row>15</xdr:row>
      <xdr:rowOff>43815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15</xdr:row>
      <xdr:rowOff>43815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15</xdr:row>
      <xdr:rowOff>43815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15</xdr:row>
      <xdr:rowOff>43815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15</xdr:row>
      <xdr:rowOff>43815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29838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15</xdr:row>
      <xdr:rowOff>43815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29838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15</xdr:row>
      <xdr:rowOff>43815</xdr:rowOff>
    </xdr:from>
    <xdr:ext cx="184731" cy="264560"/>
    <xdr:sp macro="" textlink="">
      <xdr:nvSpPr>
        <xdr:cNvPr id="8" name="Szövegdoboz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29838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15</xdr:row>
      <xdr:rowOff>43815</xdr:rowOff>
    </xdr:from>
    <xdr:ext cx="184731" cy="264560"/>
    <xdr:sp macro="" textlink="">
      <xdr:nvSpPr>
        <xdr:cNvPr id="9" name="Szövegdobo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29838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15</xdr:row>
      <xdr:rowOff>43815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29838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15</xdr:row>
      <xdr:rowOff>43815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29838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15</xdr:row>
      <xdr:rowOff>43815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29838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15</xdr:row>
      <xdr:rowOff>43815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29838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15</xdr:row>
      <xdr:rowOff>43815</xdr:rowOff>
    </xdr:from>
    <xdr:ext cx="184731" cy="264560"/>
    <xdr:sp macro="" textlink="">
      <xdr:nvSpPr>
        <xdr:cNvPr id="14" name="Szövegdoboz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29838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15</xdr:row>
      <xdr:rowOff>43815</xdr:rowOff>
    </xdr:from>
    <xdr:ext cx="184731" cy="264560"/>
    <xdr:sp macro="" textlink="">
      <xdr:nvSpPr>
        <xdr:cNvPr id="15" name="Szövegdoboz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21</xdr:col>
      <xdr:colOff>0</xdr:colOff>
      <xdr:row>15</xdr:row>
      <xdr:rowOff>43815</xdr:rowOff>
    </xdr:from>
    <xdr:ext cx="184731" cy="264560"/>
    <xdr:sp macro="" textlink="">
      <xdr:nvSpPr>
        <xdr:cNvPr id="16" name="Szövegdoboz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32535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69</xdr:row>
      <xdr:rowOff>0</xdr:rowOff>
    </xdr:from>
    <xdr:ext cx="184731" cy="264560"/>
    <xdr:sp macro="" textlink="">
      <xdr:nvSpPr>
        <xdr:cNvPr id="17" name="Szövegdoboz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29838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69</xdr:row>
      <xdr:rowOff>0</xdr:rowOff>
    </xdr:from>
    <xdr:ext cx="184731" cy="264560"/>
    <xdr:sp macro="" textlink="">
      <xdr:nvSpPr>
        <xdr:cNvPr id="18" name="Szövegdobo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29838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69</xdr:row>
      <xdr:rowOff>0</xdr:rowOff>
    </xdr:from>
    <xdr:ext cx="184731" cy="264560"/>
    <xdr:sp macro="" textlink="">
      <xdr:nvSpPr>
        <xdr:cNvPr id="19" name="Szövegdobo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29838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69</xdr:row>
      <xdr:rowOff>0</xdr:rowOff>
    </xdr:from>
    <xdr:ext cx="184731" cy="264560"/>
    <xdr:sp macro="" textlink="">
      <xdr:nvSpPr>
        <xdr:cNvPr id="20" name="Szövegdoboz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29838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69</xdr:row>
      <xdr:rowOff>0</xdr:rowOff>
    </xdr:from>
    <xdr:ext cx="184731" cy="264560"/>
    <xdr:sp macro="" textlink="">
      <xdr:nvSpPr>
        <xdr:cNvPr id="21" name="Szövegdoboz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29838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69</xdr:row>
      <xdr:rowOff>0</xdr:rowOff>
    </xdr:from>
    <xdr:ext cx="184731" cy="264560"/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29838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69</xdr:row>
      <xdr:rowOff>0</xdr:rowOff>
    </xdr:from>
    <xdr:ext cx="184731" cy="264560"/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29838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69</xdr:row>
      <xdr:rowOff>0</xdr:rowOff>
    </xdr:from>
    <xdr:ext cx="184731" cy="264560"/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29838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69</xdr:row>
      <xdr:rowOff>0</xdr:rowOff>
    </xdr:from>
    <xdr:ext cx="184731" cy="264560"/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29838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69</xdr:row>
      <xdr:rowOff>0</xdr:rowOff>
    </xdr:from>
    <xdr:ext cx="184731" cy="264560"/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29838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69</xdr:row>
      <xdr:rowOff>0</xdr:rowOff>
    </xdr:from>
    <xdr:ext cx="184731" cy="264560"/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2983825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69</xdr:row>
      <xdr:rowOff>0</xdr:rowOff>
    </xdr:from>
    <xdr:ext cx="184731" cy="264560"/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0977860" y="1418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69</xdr:row>
      <xdr:rowOff>0</xdr:rowOff>
    </xdr:from>
    <xdr:ext cx="184731" cy="264560"/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0977860" y="1418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45</xdr:row>
      <xdr:rowOff>0</xdr:rowOff>
    </xdr:from>
    <xdr:ext cx="184731" cy="264560"/>
    <xdr:sp macro="" textlink="">
      <xdr:nvSpPr>
        <xdr:cNvPr id="30" name="Szövegdoboz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9621500" y="3639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45</xdr:row>
      <xdr:rowOff>0</xdr:rowOff>
    </xdr:from>
    <xdr:ext cx="184731" cy="264560"/>
    <xdr:sp macro="" textlink="">
      <xdr:nvSpPr>
        <xdr:cNvPr id="31" name="Szövegdoboz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9621500" y="3639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15</xdr:row>
      <xdr:rowOff>43815</xdr:rowOff>
    </xdr:from>
    <xdr:ext cx="184731" cy="264560"/>
    <xdr:sp macro="" textlink="">
      <xdr:nvSpPr>
        <xdr:cNvPr id="32" name="Szövegdoboz 3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538960" y="66046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15</xdr:row>
      <xdr:rowOff>43815</xdr:rowOff>
    </xdr:from>
    <xdr:ext cx="184731" cy="264560"/>
    <xdr:sp macro="" textlink="">
      <xdr:nvSpPr>
        <xdr:cNvPr id="33" name="Szövegdoboz 3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4538960" y="66046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15</xdr:row>
      <xdr:rowOff>43815</xdr:rowOff>
    </xdr:from>
    <xdr:ext cx="184731" cy="264560"/>
    <xdr:sp macro="" textlink="">
      <xdr:nvSpPr>
        <xdr:cNvPr id="34" name="Szövegdoboz 3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4538960" y="66046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15</xdr:row>
      <xdr:rowOff>43815</xdr:rowOff>
    </xdr:from>
    <xdr:ext cx="184731" cy="264560"/>
    <xdr:sp macro="" textlink="">
      <xdr:nvSpPr>
        <xdr:cNvPr id="35" name="Szövegdoboz 3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4538960" y="66046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15</xdr:row>
      <xdr:rowOff>43815</xdr:rowOff>
    </xdr:from>
    <xdr:ext cx="184731" cy="264560"/>
    <xdr:sp macro="" textlink="">
      <xdr:nvSpPr>
        <xdr:cNvPr id="36" name="Szövegdoboz 3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4538960" y="66046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15</xdr:row>
      <xdr:rowOff>43815</xdr:rowOff>
    </xdr:from>
    <xdr:ext cx="184731" cy="264560"/>
    <xdr:sp macro="" textlink="">
      <xdr:nvSpPr>
        <xdr:cNvPr id="37" name="Szövegdoboz 3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4538960" y="66046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15</xdr:row>
      <xdr:rowOff>43815</xdr:rowOff>
    </xdr:from>
    <xdr:ext cx="184731" cy="264560"/>
    <xdr:sp macro="" textlink="">
      <xdr:nvSpPr>
        <xdr:cNvPr id="38" name="Szövegdoboz 3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4538960" y="66046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15</xdr:row>
      <xdr:rowOff>43815</xdr:rowOff>
    </xdr:from>
    <xdr:ext cx="184731" cy="264560"/>
    <xdr:sp macro="" textlink="">
      <xdr:nvSpPr>
        <xdr:cNvPr id="39" name="Szövegdoboz 3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4538960" y="66046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15</xdr:row>
      <xdr:rowOff>43815</xdr:rowOff>
    </xdr:from>
    <xdr:ext cx="184731" cy="264560"/>
    <xdr:sp macro="" textlink="">
      <xdr:nvSpPr>
        <xdr:cNvPr id="40" name="Szövegdoboz 3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4538960" y="66046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45</xdr:row>
      <xdr:rowOff>0</xdr:rowOff>
    </xdr:from>
    <xdr:ext cx="184731" cy="264560"/>
    <xdr:sp macro="" textlink="">
      <xdr:nvSpPr>
        <xdr:cNvPr id="41" name="Szövegdoboz 4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4538960" y="216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29</xdr:col>
      <xdr:colOff>0</xdr:colOff>
      <xdr:row>45</xdr:row>
      <xdr:rowOff>0</xdr:rowOff>
    </xdr:from>
    <xdr:ext cx="184731" cy="264560"/>
    <xdr:sp macro="" textlink="">
      <xdr:nvSpPr>
        <xdr:cNvPr id="42" name="Szövegdoboz 4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4538960" y="21640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~1\AppData\Local\Temp\t&#225;rgylista_POLBA_2017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nka1"/>
      <sheetName val="Munka3"/>
      <sheetName val="Munka2"/>
      <sheetName val="SQL"/>
    </sheetNames>
    <sheetDataSet>
      <sheetData sheetId="0"/>
      <sheetData sheetId="1"/>
      <sheetData sheetId="2">
        <row r="24">
          <cell r="C24">
            <v>1</v>
          </cell>
        </row>
        <row r="25">
          <cell r="C25">
            <v>2</v>
          </cell>
        </row>
        <row r="26">
          <cell r="C26">
            <v>3</v>
          </cell>
        </row>
        <row r="27">
          <cell r="C27">
            <v>4</v>
          </cell>
        </row>
        <row r="28">
          <cell r="C28">
            <v>5</v>
          </cell>
        </row>
        <row r="29">
          <cell r="C29">
            <v>6</v>
          </cell>
        </row>
        <row r="30">
          <cell r="C30">
            <v>7</v>
          </cell>
        </row>
        <row r="31">
          <cell r="C31">
            <v>8</v>
          </cell>
        </row>
        <row r="32">
          <cell r="C32">
            <v>9</v>
          </cell>
        </row>
        <row r="33">
          <cell r="C33">
            <v>10</v>
          </cell>
        </row>
        <row r="34">
          <cell r="C34">
            <v>11</v>
          </cell>
        </row>
        <row r="35">
          <cell r="C35">
            <v>12</v>
          </cell>
        </row>
        <row r="36">
          <cell r="C36">
            <v>13</v>
          </cell>
        </row>
        <row r="37">
          <cell r="C37">
            <v>14</v>
          </cell>
        </row>
        <row r="38">
          <cell r="C38">
            <v>15</v>
          </cell>
        </row>
        <row r="39">
          <cell r="C39">
            <v>16</v>
          </cell>
        </row>
        <row r="40">
          <cell r="C40">
            <v>17</v>
          </cell>
        </row>
        <row r="41">
          <cell r="C41">
            <v>18</v>
          </cell>
        </row>
        <row r="42">
          <cell r="C42">
            <v>19</v>
          </cell>
        </row>
        <row r="43">
          <cell r="C43">
            <v>20</v>
          </cell>
        </row>
        <row r="44">
          <cell r="C44">
            <v>21</v>
          </cell>
        </row>
        <row r="45">
          <cell r="C45">
            <v>22</v>
          </cell>
        </row>
        <row r="46">
          <cell r="C46">
            <v>23</v>
          </cell>
        </row>
        <row r="47">
          <cell r="C47">
            <v>24</v>
          </cell>
        </row>
        <row r="48">
          <cell r="C48">
            <v>25</v>
          </cell>
        </row>
        <row r="49">
          <cell r="C49">
            <v>26</v>
          </cell>
        </row>
        <row r="50">
          <cell r="C50">
            <v>27</v>
          </cell>
        </row>
        <row r="51">
          <cell r="C51">
            <v>28</v>
          </cell>
        </row>
        <row r="52">
          <cell r="C52">
            <v>29</v>
          </cell>
        </row>
        <row r="53">
          <cell r="C53">
            <v>30</v>
          </cell>
        </row>
        <row r="54">
          <cell r="C54">
            <v>31</v>
          </cell>
        </row>
        <row r="55">
          <cell r="C55">
            <v>32</v>
          </cell>
        </row>
        <row r="56">
          <cell r="C56">
            <v>33</v>
          </cell>
        </row>
        <row r="57">
          <cell r="C57">
            <v>34</v>
          </cell>
        </row>
        <row r="58">
          <cell r="C58">
            <v>35</v>
          </cell>
        </row>
        <row r="59">
          <cell r="C59">
            <v>36</v>
          </cell>
        </row>
        <row r="60">
          <cell r="C60">
            <v>37</v>
          </cell>
        </row>
        <row r="61">
          <cell r="C61">
            <v>38</v>
          </cell>
        </row>
        <row r="62">
          <cell r="C62">
            <v>39</v>
          </cell>
        </row>
        <row r="63">
          <cell r="C63">
            <v>40</v>
          </cell>
        </row>
        <row r="64">
          <cell r="C64">
            <v>41</v>
          </cell>
        </row>
        <row r="65">
          <cell r="C65">
            <v>42</v>
          </cell>
        </row>
        <row r="66">
          <cell r="C66">
            <v>43</v>
          </cell>
        </row>
        <row r="67">
          <cell r="C67">
            <v>44</v>
          </cell>
        </row>
        <row r="68">
          <cell r="C68">
            <v>45</v>
          </cell>
        </row>
        <row r="69">
          <cell r="C69">
            <v>46</v>
          </cell>
        </row>
        <row r="70">
          <cell r="C70">
            <v>47</v>
          </cell>
        </row>
        <row r="71">
          <cell r="C71">
            <v>48</v>
          </cell>
        </row>
        <row r="72">
          <cell r="C72">
            <v>49</v>
          </cell>
        </row>
        <row r="73">
          <cell r="C73">
            <v>50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O77"/>
  <sheetViews>
    <sheetView tabSelected="1" zoomScaleNormal="100" workbookViewId="0">
      <selection activeCell="Y58" sqref="Y58:Y62"/>
    </sheetView>
  </sheetViews>
  <sheetFormatPr defaultColWidth="8.7109375" defaultRowHeight="13.5" x14ac:dyDescent="0.25"/>
  <cols>
    <col min="1" max="1" width="13" style="3" customWidth="1"/>
    <col min="2" max="3" width="24" style="4" customWidth="1"/>
    <col min="4" max="4" width="10.28515625" style="4" bestFit="1" customWidth="1"/>
    <col min="5" max="5" width="7.5703125" style="5" bestFit="1" customWidth="1"/>
    <col min="6" max="6" width="3.28515625" style="2" customWidth="1"/>
    <col min="7" max="7" width="15.28515625" style="6" customWidth="1"/>
    <col min="8" max="8" width="2.5703125" style="6" customWidth="1"/>
    <col min="9" max="9" width="2.28515625" style="2" customWidth="1"/>
    <col min="10" max="10" width="2.5703125" style="8" customWidth="1"/>
    <col min="11" max="11" width="2" style="9" customWidth="1"/>
    <col min="12" max="12" width="2" style="10" customWidth="1"/>
    <col min="13" max="13" width="2" style="2" customWidth="1"/>
    <col min="14" max="14" width="3.28515625" style="8" customWidth="1"/>
    <col min="15" max="15" width="9.28515625" style="10" customWidth="1"/>
    <col min="16" max="16" width="17.42578125" style="9" customWidth="1"/>
    <col min="17" max="17" width="3.5703125" style="10" customWidth="1"/>
    <col min="18" max="18" width="3.42578125" style="2" customWidth="1"/>
    <col min="19" max="19" width="13.28515625" style="9" customWidth="1"/>
    <col min="20" max="20" width="3.5703125" style="1" customWidth="1"/>
    <col min="21" max="21" width="17.7109375" style="1" customWidth="1"/>
    <col min="22" max="22" width="3.5703125" style="1" customWidth="1"/>
    <col min="23" max="23" width="13.28515625" style="1" customWidth="1"/>
    <col min="24" max="24" width="15.7109375" style="1" customWidth="1"/>
    <col min="25" max="25" width="9.42578125" style="1" customWidth="1"/>
    <col min="26" max="26" width="2.7109375" style="7" customWidth="1"/>
    <col min="27" max="27" width="17.28515625" style="7" hidden="1" customWidth="1"/>
    <col min="28" max="28" width="15.28515625" style="7" hidden="1" customWidth="1"/>
    <col min="29" max="29" width="8.140625" style="7" hidden="1" customWidth="1"/>
    <col min="30" max="40" width="2.85546875" style="4" hidden="1" customWidth="1"/>
    <col min="41" max="41" width="0" style="4" hidden="1" customWidth="1"/>
    <col min="42" max="198" width="8.7109375" style="4"/>
    <col min="199" max="199" width="13.5703125" style="4" customWidth="1"/>
    <col min="200" max="200" width="1.28515625" style="4" customWidth="1"/>
    <col min="201" max="201" width="36.28515625" style="4" customWidth="1"/>
    <col min="202" max="202" width="10.42578125" style="4" customWidth="1"/>
    <col min="203" max="203" width="2" style="4" customWidth="1"/>
    <col min="204" max="204" width="2.7109375" style="4" customWidth="1"/>
    <col min="205" max="205" width="3.42578125" style="4" customWidth="1"/>
    <col min="206" max="206" width="2.42578125" style="4" customWidth="1"/>
    <col min="207" max="207" width="3.7109375" style="4" customWidth="1"/>
    <col min="208" max="208" width="2.42578125" style="4" customWidth="1"/>
    <col min="209" max="209" width="2.7109375" style="4" customWidth="1"/>
    <col min="210" max="210" width="12.28515625" style="4" customWidth="1"/>
    <col min="211" max="211" width="10.7109375" style="4" customWidth="1"/>
    <col min="212" max="212" width="3.28515625" style="4" customWidth="1"/>
    <col min="213" max="213" width="3" style="4" customWidth="1"/>
    <col min="214" max="214" width="13.28515625" style="4" customWidth="1"/>
    <col min="215" max="215" width="4.28515625" style="4" customWidth="1"/>
    <col min="216" max="217" width="6.7109375" style="4" customWidth="1"/>
    <col min="218" max="218" width="9.28515625" style="4" customWidth="1"/>
    <col min="219" max="219" width="15.28515625" style="4" customWidth="1"/>
    <col min="220" max="454" width="8.7109375" style="4"/>
    <col min="455" max="455" width="13.5703125" style="4" customWidth="1"/>
    <col min="456" max="456" width="1.28515625" style="4" customWidth="1"/>
    <col min="457" max="457" width="36.28515625" style="4" customWidth="1"/>
    <col min="458" max="458" width="10.42578125" style="4" customWidth="1"/>
    <col min="459" max="459" width="2" style="4" customWidth="1"/>
    <col min="460" max="460" width="2.7109375" style="4" customWidth="1"/>
    <col min="461" max="461" width="3.42578125" style="4" customWidth="1"/>
    <col min="462" max="462" width="2.42578125" style="4" customWidth="1"/>
    <col min="463" max="463" width="3.7109375" style="4" customWidth="1"/>
    <col min="464" max="464" width="2.42578125" style="4" customWidth="1"/>
    <col min="465" max="465" width="2.7109375" style="4" customWidth="1"/>
    <col min="466" max="466" width="12.28515625" style="4" customWidth="1"/>
    <col min="467" max="467" width="10.7109375" style="4" customWidth="1"/>
    <col min="468" max="468" width="3.28515625" style="4" customWidth="1"/>
    <col min="469" max="469" width="3" style="4" customWidth="1"/>
    <col min="470" max="470" width="13.28515625" style="4" customWidth="1"/>
    <col min="471" max="471" width="4.28515625" style="4" customWidth="1"/>
    <col min="472" max="473" width="6.7109375" style="4" customWidth="1"/>
    <col min="474" max="474" width="9.28515625" style="4" customWidth="1"/>
    <col min="475" max="475" width="15.28515625" style="4" customWidth="1"/>
    <col min="476" max="710" width="8.7109375" style="4"/>
    <col min="711" max="711" width="13.5703125" style="4" customWidth="1"/>
    <col min="712" max="712" width="1.28515625" style="4" customWidth="1"/>
    <col min="713" max="713" width="36.28515625" style="4" customWidth="1"/>
    <col min="714" max="714" width="10.42578125" style="4" customWidth="1"/>
    <col min="715" max="715" width="2" style="4" customWidth="1"/>
    <col min="716" max="716" width="2.7109375" style="4" customWidth="1"/>
    <col min="717" max="717" width="3.42578125" style="4" customWidth="1"/>
    <col min="718" max="718" width="2.42578125" style="4" customWidth="1"/>
    <col min="719" max="719" width="3.7109375" style="4" customWidth="1"/>
    <col min="720" max="720" width="2.42578125" style="4" customWidth="1"/>
    <col min="721" max="721" width="2.7109375" style="4" customWidth="1"/>
    <col min="722" max="722" width="12.28515625" style="4" customWidth="1"/>
    <col min="723" max="723" width="10.7109375" style="4" customWidth="1"/>
    <col min="724" max="724" width="3.28515625" style="4" customWidth="1"/>
    <col min="725" max="725" width="3" style="4" customWidth="1"/>
    <col min="726" max="726" width="13.28515625" style="4" customWidth="1"/>
    <col min="727" max="727" width="4.28515625" style="4" customWidth="1"/>
    <col min="728" max="729" width="6.7109375" style="4" customWidth="1"/>
    <col min="730" max="730" width="9.28515625" style="4" customWidth="1"/>
    <col min="731" max="731" width="15.28515625" style="4" customWidth="1"/>
    <col min="732" max="966" width="8.7109375" style="4"/>
    <col min="967" max="967" width="13.5703125" style="4" customWidth="1"/>
    <col min="968" max="968" width="1.28515625" style="4" customWidth="1"/>
    <col min="969" max="969" width="36.28515625" style="4" customWidth="1"/>
    <col min="970" max="970" width="10.42578125" style="4" customWidth="1"/>
    <col min="971" max="971" width="2" style="4" customWidth="1"/>
    <col min="972" max="972" width="2.7109375" style="4" customWidth="1"/>
    <col min="973" max="973" width="3.42578125" style="4" customWidth="1"/>
    <col min="974" max="974" width="2.42578125" style="4" customWidth="1"/>
    <col min="975" max="975" width="3.7109375" style="4" customWidth="1"/>
    <col min="976" max="976" width="2.42578125" style="4" customWidth="1"/>
    <col min="977" max="977" width="2.7109375" style="4" customWidth="1"/>
    <col min="978" max="978" width="12.28515625" style="4" customWidth="1"/>
    <col min="979" max="979" width="10.7109375" style="4" customWidth="1"/>
    <col min="980" max="980" width="3.28515625" style="4" customWidth="1"/>
    <col min="981" max="981" width="3" style="4" customWidth="1"/>
    <col min="982" max="982" width="13.28515625" style="4" customWidth="1"/>
    <col min="983" max="983" width="4.28515625" style="4" customWidth="1"/>
    <col min="984" max="985" width="6.7109375" style="4" customWidth="1"/>
    <col min="986" max="986" width="9.28515625" style="4" customWidth="1"/>
    <col min="987" max="987" width="15.28515625" style="4" customWidth="1"/>
    <col min="988" max="1222" width="8.7109375" style="4"/>
    <col min="1223" max="1223" width="13.5703125" style="4" customWidth="1"/>
    <col min="1224" max="1224" width="1.28515625" style="4" customWidth="1"/>
    <col min="1225" max="1225" width="36.28515625" style="4" customWidth="1"/>
    <col min="1226" max="1226" width="10.42578125" style="4" customWidth="1"/>
    <col min="1227" max="1227" width="2" style="4" customWidth="1"/>
    <col min="1228" max="1228" width="2.7109375" style="4" customWidth="1"/>
    <col min="1229" max="1229" width="3.42578125" style="4" customWidth="1"/>
    <col min="1230" max="1230" width="2.42578125" style="4" customWidth="1"/>
    <col min="1231" max="1231" width="3.7109375" style="4" customWidth="1"/>
    <col min="1232" max="1232" width="2.42578125" style="4" customWidth="1"/>
    <col min="1233" max="1233" width="2.7109375" style="4" customWidth="1"/>
    <col min="1234" max="1234" width="12.28515625" style="4" customWidth="1"/>
    <col min="1235" max="1235" width="10.7109375" style="4" customWidth="1"/>
    <col min="1236" max="1236" width="3.28515625" style="4" customWidth="1"/>
    <col min="1237" max="1237" width="3" style="4" customWidth="1"/>
    <col min="1238" max="1238" width="13.28515625" style="4" customWidth="1"/>
    <col min="1239" max="1239" width="4.28515625" style="4" customWidth="1"/>
    <col min="1240" max="1241" width="6.7109375" style="4" customWidth="1"/>
    <col min="1242" max="1242" width="9.28515625" style="4" customWidth="1"/>
    <col min="1243" max="1243" width="15.28515625" style="4" customWidth="1"/>
    <col min="1244" max="1478" width="8.7109375" style="4"/>
    <col min="1479" max="1479" width="13.5703125" style="4" customWidth="1"/>
    <col min="1480" max="1480" width="1.28515625" style="4" customWidth="1"/>
    <col min="1481" max="1481" width="36.28515625" style="4" customWidth="1"/>
    <col min="1482" max="1482" width="10.42578125" style="4" customWidth="1"/>
    <col min="1483" max="1483" width="2" style="4" customWidth="1"/>
    <col min="1484" max="1484" width="2.7109375" style="4" customWidth="1"/>
    <col min="1485" max="1485" width="3.42578125" style="4" customWidth="1"/>
    <col min="1486" max="1486" width="2.42578125" style="4" customWidth="1"/>
    <col min="1487" max="1487" width="3.7109375" style="4" customWidth="1"/>
    <col min="1488" max="1488" width="2.42578125" style="4" customWidth="1"/>
    <col min="1489" max="1489" width="2.7109375" style="4" customWidth="1"/>
    <col min="1490" max="1490" width="12.28515625" style="4" customWidth="1"/>
    <col min="1491" max="1491" width="10.7109375" style="4" customWidth="1"/>
    <col min="1492" max="1492" width="3.28515625" style="4" customWidth="1"/>
    <col min="1493" max="1493" width="3" style="4" customWidth="1"/>
    <col min="1494" max="1494" width="13.28515625" style="4" customWidth="1"/>
    <col min="1495" max="1495" width="4.28515625" style="4" customWidth="1"/>
    <col min="1496" max="1497" width="6.7109375" style="4" customWidth="1"/>
    <col min="1498" max="1498" width="9.28515625" style="4" customWidth="1"/>
    <col min="1499" max="1499" width="15.28515625" style="4" customWidth="1"/>
    <col min="1500" max="1734" width="8.7109375" style="4"/>
    <col min="1735" max="1735" width="13.5703125" style="4" customWidth="1"/>
    <col min="1736" max="1736" width="1.28515625" style="4" customWidth="1"/>
    <col min="1737" max="1737" width="36.28515625" style="4" customWidth="1"/>
    <col min="1738" max="1738" width="10.42578125" style="4" customWidth="1"/>
    <col min="1739" max="1739" width="2" style="4" customWidth="1"/>
    <col min="1740" max="1740" width="2.7109375" style="4" customWidth="1"/>
    <col min="1741" max="1741" width="3.42578125" style="4" customWidth="1"/>
    <col min="1742" max="1742" width="2.42578125" style="4" customWidth="1"/>
    <col min="1743" max="1743" width="3.7109375" style="4" customWidth="1"/>
    <col min="1744" max="1744" width="2.42578125" style="4" customWidth="1"/>
    <col min="1745" max="1745" width="2.7109375" style="4" customWidth="1"/>
    <col min="1746" max="1746" width="12.28515625" style="4" customWidth="1"/>
    <col min="1747" max="1747" width="10.7109375" style="4" customWidth="1"/>
    <col min="1748" max="1748" width="3.28515625" style="4" customWidth="1"/>
    <col min="1749" max="1749" width="3" style="4" customWidth="1"/>
    <col min="1750" max="1750" width="13.28515625" style="4" customWidth="1"/>
    <col min="1751" max="1751" width="4.28515625" style="4" customWidth="1"/>
    <col min="1752" max="1753" width="6.7109375" style="4" customWidth="1"/>
    <col min="1754" max="1754" width="9.28515625" style="4" customWidth="1"/>
    <col min="1755" max="1755" width="15.28515625" style="4" customWidth="1"/>
    <col min="1756" max="1990" width="8.7109375" style="4"/>
    <col min="1991" max="1991" width="13.5703125" style="4" customWidth="1"/>
    <col min="1992" max="1992" width="1.28515625" style="4" customWidth="1"/>
    <col min="1993" max="1993" width="36.28515625" style="4" customWidth="1"/>
    <col min="1994" max="1994" width="10.42578125" style="4" customWidth="1"/>
    <col min="1995" max="1995" width="2" style="4" customWidth="1"/>
    <col min="1996" max="1996" width="2.7109375" style="4" customWidth="1"/>
    <col min="1997" max="1997" width="3.42578125" style="4" customWidth="1"/>
    <col min="1998" max="1998" width="2.42578125" style="4" customWidth="1"/>
    <col min="1999" max="1999" width="3.7109375" style="4" customWidth="1"/>
    <col min="2000" max="2000" width="2.42578125" style="4" customWidth="1"/>
    <col min="2001" max="2001" width="2.7109375" style="4" customWidth="1"/>
    <col min="2002" max="2002" width="12.28515625" style="4" customWidth="1"/>
    <col min="2003" max="2003" width="10.7109375" style="4" customWidth="1"/>
    <col min="2004" max="2004" width="3.28515625" style="4" customWidth="1"/>
    <col min="2005" max="2005" width="3" style="4" customWidth="1"/>
    <col min="2006" max="2006" width="13.28515625" style="4" customWidth="1"/>
    <col min="2007" max="2007" width="4.28515625" style="4" customWidth="1"/>
    <col min="2008" max="2009" width="6.7109375" style="4" customWidth="1"/>
    <col min="2010" max="2010" width="9.28515625" style="4" customWidth="1"/>
    <col min="2011" max="2011" width="15.28515625" style="4" customWidth="1"/>
    <col min="2012" max="2246" width="8.7109375" style="4"/>
    <col min="2247" max="2247" width="13.5703125" style="4" customWidth="1"/>
    <col min="2248" max="2248" width="1.28515625" style="4" customWidth="1"/>
    <col min="2249" max="2249" width="36.28515625" style="4" customWidth="1"/>
    <col min="2250" max="2250" width="10.42578125" style="4" customWidth="1"/>
    <col min="2251" max="2251" width="2" style="4" customWidth="1"/>
    <col min="2252" max="2252" width="2.7109375" style="4" customWidth="1"/>
    <col min="2253" max="2253" width="3.42578125" style="4" customWidth="1"/>
    <col min="2254" max="2254" width="2.42578125" style="4" customWidth="1"/>
    <col min="2255" max="2255" width="3.7109375" style="4" customWidth="1"/>
    <col min="2256" max="2256" width="2.42578125" style="4" customWidth="1"/>
    <col min="2257" max="2257" width="2.7109375" style="4" customWidth="1"/>
    <col min="2258" max="2258" width="12.28515625" style="4" customWidth="1"/>
    <col min="2259" max="2259" width="10.7109375" style="4" customWidth="1"/>
    <col min="2260" max="2260" width="3.28515625" style="4" customWidth="1"/>
    <col min="2261" max="2261" width="3" style="4" customWidth="1"/>
    <col min="2262" max="2262" width="13.28515625" style="4" customWidth="1"/>
    <col min="2263" max="2263" width="4.28515625" style="4" customWidth="1"/>
    <col min="2264" max="2265" width="6.7109375" style="4" customWidth="1"/>
    <col min="2266" max="2266" width="9.28515625" style="4" customWidth="1"/>
    <col min="2267" max="2267" width="15.28515625" style="4" customWidth="1"/>
    <col min="2268" max="2502" width="8.7109375" style="4"/>
    <col min="2503" max="2503" width="13.5703125" style="4" customWidth="1"/>
    <col min="2504" max="2504" width="1.28515625" style="4" customWidth="1"/>
    <col min="2505" max="2505" width="36.28515625" style="4" customWidth="1"/>
    <col min="2506" max="2506" width="10.42578125" style="4" customWidth="1"/>
    <col min="2507" max="2507" width="2" style="4" customWidth="1"/>
    <col min="2508" max="2508" width="2.7109375" style="4" customWidth="1"/>
    <col min="2509" max="2509" width="3.42578125" style="4" customWidth="1"/>
    <col min="2510" max="2510" width="2.42578125" style="4" customWidth="1"/>
    <col min="2511" max="2511" width="3.7109375" style="4" customWidth="1"/>
    <col min="2512" max="2512" width="2.42578125" style="4" customWidth="1"/>
    <col min="2513" max="2513" width="2.7109375" style="4" customWidth="1"/>
    <col min="2514" max="2514" width="12.28515625" style="4" customWidth="1"/>
    <col min="2515" max="2515" width="10.7109375" style="4" customWidth="1"/>
    <col min="2516" max="2516" width="3.28515625" style="4" customWidth="1"/>
    <col min="2517" max="2517" width="3" style="4" customWidth="1"/>
    <col min="2518" max="2518" width="13.28515625" style="4" customWidth="1"/>
    <col min="2519" max="2519" width="4.28515625" style="4" customWidth="1"/>
    <col min="2520" max="2521" width="6.7109375" style="4" customWidth="1"/>
    <col min="2522" max="2522" width="9.28515625" style="4" customWidth="1"/>
    <col min="2523" max="2523" width="15.28515625" style="4" customWidth="1"/>
    <col min="2524" max="2758" width="8.7109375" style="4"/>
    <col min="2759" max="2759" width="13.5703125" style="4" customWidth="1"/>
    <col min="2760" max="2760" width="1.28515625" style="4" customWidth="1"/>
    <col min="2761" max="2761" width="36.28515625" style="4" customWidth="1"/>
    <col min="2762" max="2762" width="10.42578125" style="4" customWidth="1"/>
    <col min="2763" max="2763" width="2" style="4" customWidth="1"/>
    <col min="2764" max="2764" width="2.7109375" style="4" customWidth="1"/>
    <col min="2765" max="2765" width="3.42578125" style="4" customWidth="1"/>
    <col min="2766" max="2766" width="2.42578125" style="4" customWidth="1"/>
    <col min="2767" max="2767" width="3.7109375" style="4" customWidth="1"/>
    <col min="2768" max="2768" width="2.42578125" style="4" customWidth="1"/>
    <col min="2769" max="2769" width="2.7109375" style="4" customWidth="1"/>
    <col min="2770" max="2770" width="12.28515625" style="4" customWidth="1"/>
    <col min="2771" max="2771" width="10.7109375" style="4" customWidth="1"/>
    <col min="2772" max="2772" width="3.28515625" style="4" customWidth="1"/>
    <col min="2773" max="2773" width="3" style="4" customWidth="1"/>
    <col min="2774" max="2774" width="13.28515625" style="4" customWidth="1"/>
    <col min="2775" max="2775" width="4.28515625" style="4" customWidth="1"/>
    <col min="2776" max="2777" width="6.7109375" style="4" customWidth="1"/>
    <col min="2778" max="2778" width="9.28515625" style="4" customWidth="1"/>
    <col min="2779" max="2779" width="15.28515625" style="4" customWidth="1"/>
    <col min="2780" max="3014" width="8.7109375" style="4"/>
    <col min="3015" max="3015" width="13.5703125" style="4" customWidth="1"/>
    <col min="3016" max="3016" width="1.28515625" style="4" customWidth="1"/>
    <col min="3017" max="3017" width="36.28515625" style="4" customWidth="1"/>
    <col min="3018" max="3018" width="10.42578125" style="4" customWidth="1"/>
    <col min="3019" max="3019" width="2" style="4" customWidth="1"/>
    <col min="3020" max="3020" width="2.7109375" style="4" customWidth="1"/>
    <col min="3021" max="3021" width="3.42578125" style="4" customWidth="1"/>
    <col min="3022" max="3022" width="2.42578125" style="4" customWidth="1"/>
    <col min="3023" max="3023" width="3.7109375" style="4" customWidth="1"/>
    <col min="3024" max="3024" width="2.42578125" style="4" customWidth="1"/>
    <col min="3025" max="3025" width="2.7109375" style="4" customWidth="1"/>
    <col min="3026" max="3026" width="12.28515625" style="4" customWidth="1"/>
    <col min="3027" max="3027" width="10.7109375" style="4" customWidth="1"/>
    <col min="3028" max="3028" width="3.28515625" style="4" customWidth="1"/>
    <col min="3029" max="3029" width="3" style="4" customWidth="1"/>
    <col min="3030" max="3030" width="13.28515625" style="4" customWidth="1"/>
    <col min="3031" max="3031" width="4.28515625" style="4" customWidth="1"/>
    <col min="3032" max="3033" width="6.7109375" style="4" customWidth="1"/>
    <col min="3034" max="3034" width="9.28515625" style="4" customWidth="1"/>
    <col min="3035" max="3035" width="15.28515625" style="4" customWidth="1"/>
    <col min="3036" max="3270" width="8.7109375" style="4"/>
    <col min="3271" max="3271" width="13.5703125" style="4" customWidth="1"/>
    <col min="3272" max="3272" width="1.28515625" style="4" customWidth="1"/>
    <col min="3273" max="3273" width="36.28515625" style="4" customWidth="1"/>
    <col min="3274" max="3274" width="10.42578125" style="4" customWidth="1"/>
    <col min="3275" max="3275" width="2" style="4" customWidth="1"/>
    <col min="3276" max="3276" width="2.7109375" style="4" customWidth="1"/>
    <col min="3277" max="3277" width="3.42578125" style="4" customWidth="1"/>
    <col min="3278" max="3278" width="2.42578125" style="4" customWidth="1"/>
    <col min="3279" max="3279" width="3.7109375" style="4" customWidth="1"/>
    <col min="3280" max="3280" width="2.42578125" style="4" customWidth="1"/>
    <col min="3281" max="3281" width="2.7109375" style="4" customWidth="1"/>
    <col min="3282" max="3282" width="12.28515625" style="4" customWidth="1"/>
    <col min="3283" max="3283" width="10.7109375" style="4" customWidth="1"/>
    <col min="3284" max="3284" width="3.28515625" style="4" customWidth="1"/>
    <col min="3285" max="3285" width="3" style="4" customWidth="1"/>
    <col min="3286" max="3286" width="13.28515625" style="4" customWidth="1"/>
    <col min="3287" max="3287" width="4.28515625" style="4" customWidth="1"/>
    <col min="3288" max="3289" width="6.7109375" style="4" customWidth="1"/>
    <col min="3290" max="3290" width="9.28515625" style="4" customWidth="1"/>
    <col min="3291" max="3291" width="15.28515625" style="4" customWidth="1"/>
    <col min="3292" max="3526" width="8.7109375" style="4"/>
    <col min="3527" max="3527" width="13.5703125" style="4" customWidth="1"/>
    <col min="3528" max="3528" width="1.28515625" style="4" customWidth="1"/>
    <col min="3529" max="3529" width="36.28515625" style="4" customWidth="1"/>
    <col min="3530" max="3530" width="10.42578125" style="4" customWidth="1"/>
    <col min="3531" max="3531" width="2" style="4" customWidth="1"/>
    <col min="3532" max="3532" width="2.7109375" style="4" customWidth="1"/>
    <col min="3533" max="3533" width="3.42578125" style="4" customWidth="1"/>
    <col min="3534" max="3534" width="2.42578125" style="4" customWidth="1"/>
    <col min="3535" max="3535" width="3.7109375" style="4" customWidth="1"/>
    <col min="3536" max="3536" width="2.42578125" style="4" customWidth="1"/>
    <col min="3537" max="3537" width="2.7109375" style="4" customWidth="1"/>
    <col min="3538" max="3538" width="12.28515625" style="4" customWidth="1"/>
    <col min="3539" max="3539" width="10.7109375" style="4" customWidth="1"/>
    <col min="3540" max="3540" width="3.28515625" style="4" customWidth="1"/>
    <col min="3541" max="3541" width="3" style="4" customWidth="1"/>
    <col min="3542" max="3542" width="13.28515625" style="4" customWidth="1"/>
    <col min="3543" max="3543" width="4.28515625" style="4" customWidth="1"/>
    <col min="3544" max="3545" width="6.7109375" style="4" customWidth="1"/>
    <col min="3546" max="3546" width="9.28515625" style="4" customWidth="1"/>
    <col min="3547" max="3547" width="15.28515625" style="4" customWidth="1"/>
    <col min="3548" max="3782" width="8.7109375" style="4"/>
    <col min="3783" max="3783" width="13.5703125" style="4" customWidth="1"/>
    <col min="3784" max="3784" width="1.28515625" style="4" customWidth="1"/>
    <col min="3785" max="3785" width="36.28515625" style="4" customWidth="1"/>
    <col min="3786" max="3786" width="10.42578125" style="4" customWidth="1"/>
    <col min="3787" max="3787" width="2" style="4" customWidth="1"/>
    <col min="3788" max="3788" width="2.7109375" style="4" customWidth="1"/>
    <col min="3789" max="3789" width="3.42578125" style="4" customWidth="1"/>
    <col min="3790" max="3790" width="2.42578125" style="4" customWidth="1"/>
    <col min="3791" max="3791" width="3.7109375" style="4" customWidth="1"/>
    <col min="3792" max="3792" width="2.42578125" style="4" customWidth="1"/>
    <col min="3793" max="3793" width="2.7109375" style="4" customWidth="1"/>
    <col min="3794" max="3794" width="12.28515625" style="4" customWidth="1"/>
    <col min="3795" max="3795" width="10.7109375" style="4" customWidth="1"/>
    <col min="3796" max="3796" width="3.28515625" style="4" customWidth="1"/>
    <col min="3797" max="3797" width="3" style="4" customWidth="1"/>
    <col min="3798" max="3798" width="13.28515625" style="4" customWidth="1"/>
    <col min="3799" max="3799" width="4.28515625" style="4" customWidth="1"/>
    <col min="3800" max="3801" width="6.7109375" style="4" customWidth="1"/>
    <col min="3802" max="3802" width="9.28515625" style="4" customWidth="1"/>
    <col min="3803" max="3803" width="15.28515625" style="4" customWidth="1"/>
    <col min="3804" max="4038" width="8.7109375" style="4"/>
    <col min="4039" max="4039" width="13.5703125" style="4" customWidth="1"/>
    <col min="4040" max="4040" width="1.28515625" style="4" customWidth="1"/>
    <col min="4041" max="4041" width="36.28515625" style="4" customWidth="1"/>
    <col min="4042" max="4042" width="10.42578125" style="4" customWidth="1"/>
    <col min="4043" max="4043" width="2" style="4" customWidth="1"/>
    <col min="4044" max="4044" width="2.7109375" style="4" customWidth="1"/>
    <col min="4045" max="4045" width="3.42578125" style="4" customWidth="1"/>
    <col min="4046" max="4046" width="2.42578125" style="4" customWidth="1"/>
    <col min="4047" max="4047" width="3.7109375" style="4" customWidth="1"/>
    <col min="4048" max="4048" width="2.42578125" style="4" customWidth="1"/>
    <col min="4049" max="4049" width="2.7109375" style="4" customWidth="1"/>
    <col min="4050" max="4050" width="12.28515625" style="4" customWidth="1"/>
    <col min="4051" max="4051" width="10.7109375" style="4" customWidth="1"/>
    <col min="4052" max="4052" width="3.28515625" style="4" customWidth="1"/>
    <col min="4053" max="4053" width="3" style="4" customWidth="1"/>
    <col min="4054" max="4054" width="13.28515625" style="4" customWidth="1"/>
    <col min="4055" max="4055" width="4.28515625" style="4" customWidth="1"/>
    <col min="4056" max="4057" width="6.7109375" style="4" customWidth="1"/>
    <col min="4058" max="4058" width="9.28515625" style="4" customWidth="1"/>
    <col min="4059" max="4059" width="15.28515625" style="4" customWidth="1"/>
    <col min="4060" max="4294" width="8.7109375" style="4"/>
    <col min="4295" max="4295" width="13.5703125" style="4" customWidth="1"/>
    <col min="4296" max="4296" width="1.28515625" style="4" customWidth="1"/>
    <col min="4297" max="4297" width="36.28515625" style="4" customWidth="1"/>
    <col min="4298" max="4298" width="10.42578125" style="4" customWidth="1"/>
    <col min="4299" max="4299" width="2" style="4" customWidth="1"/>
    <col min="4300" max="4300" width="2.7109375" style="4" customWidth="1"/>
    <col min="4301" max="4301" width="3.42578125" style="4" customWidth="1"/>
    <col min="4302" max="4302" width="2.42578125" style="4" customWidth="1"/>
    <col min="4303" max="4303" width="3.7109375" style="4" customWidth="1"/>
    <col min="4304" max="4304" width="2.42578125" style="4" customWidth="1"/>
    <col min="4305" max="4305" width="2.7109375" style="4" customWidth="1"/>
    <col min="4306" max="4306" width="12.28515625" style="4" customWidth="1"/>
    <col min="4307" max="4307" width="10.7109375" style="4" customWidth="1"/>
    <col min="4308" max="4308" width="3.28515625" style="4" customWidth="1"/>
    <col min="4309" max="4309" width="3" style="4" customWidth="1"/>
    <col min="4310" max="4310" width="13.28515625" style="4" customWidth="1"/>
    <col min="4311" max="4311" width="4.28515625" style="4" customWidth="1"/>
    <col min="4312" max="4313" width="6.7109375" style="4" customWidth="1"/>
    <col min="4314" max="4314" width="9.28515625" style="4" customWidth="1"/>
    <col min="4315" max="4315" width="15.28515625" style="4" customWidth="1"/>
    <col min="4316" max="4550" width="8.7109375" style="4"/>
    <col min="4551" max="4551" width="13.5703125" style="4" customWidth="1"/>
    <col min="4552" max="4552" width="1.28515625" style="4" customWidth="1"/>
    <col min="4553" max="4553" width="36.28515625" style="4" customWidth="1"/>
    <col min="4554" max="4554" width="10.42578125" style="4" customWidth="1"/>
    <col min="4555" max="4555" width="2" style="4" customWidth="1"/>
    <col min="4556" max="4556" width="2.7109375" style="4" customWidth="1"/>
    <col min="4557" max="4557" width="3.42578125" style="4" customWidth="1"/>
    <col min="4558" max="4558" width="2.42578125" style="4" customWidth="1"/>
    <col min="4559" max="4559" width="3.7109375" style="4" customWidth="1"/>
    <col min="4560" max="4560" width="2.42578125" style="4" customWidth="1"/>
    <col min="4561" max="4561" width="2.7109375" style="4" customWidth="1"/>
    <col min="4562" max="4562" width="12.28515625" style="4" customWidth="1"/>
    <col min="4563" max="4563" width="10.7109375" style="4" customWidth="1"/>
    <col min="4564" max="4564" width="3.28515625" style="4" customWidth="1"/>
    <col min="4565" max="4565" width="3" style="4" customWidth="1"/>
    <col min="4566" max="4566" width="13.28515625" style="4" customWidth="1"/>
    <col min="4567" max="4567" width="4.28515625" style="4" customWidth="1"/>
    <col min="4568" max="4569" width="6.7109375" style="4" customWidth="1"/>
    <col min="4570" max="4570" width="9.28515625" style="4" customWidth="1"/>
    <col min="4571" max="4571" width="15.28515625" style="4" customWidth="1"/>
    <col min="4572" max="4806" width="8.7109375" style="4"/>
    <col min="4807" max="4807" width="13.5703125" style="4" customWidth="1"/>
    <col min="4808" max="4808" width="1.28515625" style="4" customWidth="1"/>
    <col min="4809" max="4809" width="36.28515625" style="4" customWidth="1"/>
    <col min="4810" max="4810" width="10.42578125" style="4" customWidth="1"/>
    <col min="4811" max="4811" width="2" style="4" customWidth="1"/>
    <col min="4812" max="4812" width="2.7109375" style="4" customWidth="1"/>
    <col min="4813" max="4813" width="3.42578125" style="4" customWidth="1"/>
    <col min="4814" max="4814" width="2.42578125" style="4" customWidth="1"/>
    <col min="4815" max="4815" width="3.7109375" style="4" customWidth="1"/>
    <col min="4816" max="4816" width="2.42578125" style="4" customWidth="1"/>
    <col min="4817" max="4817" width="2.7109375" style="4" customWidth="1"/>
    <col min="4818" max="4818" width="12.28515625" style="4" customWidth="1"/>
    <col min="4819" max="4819" width="10.7109375" style="4" customWidth="1"/>
    <col min="4820" max="4820" width="3.28515625" style="4" customWidth="1"/>
    <col min="4821" max="4821" width="3" style="4" customWidth="1"/>
    <col min="4822" max="4822" width="13.28515625" style="4" customWidth="1"/>
    <col min="4823" max="4823" width="4.28515625" style="4" customWidth="1"/>
    <col min="4824" max="4825" width="6.7109375" style="4" customWidth="1"/>
    <col min="4826" max="4826" width="9.28515625" style="4" customWidth="1"/>
    <col min="4827" max="4827" width="15.28515625" style="4" customWidth="1"/>
    <col min="4828" max="5062" width="8.7109375" style="4"/>
    <col min="5063" max="5063" width="13.5703125" style="4" customWidth="1"/>
    <col min="5064" max="5064" width="1.28515625" style="4" customWidth="1"/>
    <col min="5065" max="5065" width="36.28515625" style="4" customWidth="1"/>
    <col min="5066" max="5066" width="10.42578125" style="4" customWidth="1"/>
    <col min="5067" max="5067" width="2" style="4" customWidth="1"/>
    <col min="5068" max="5068" width="2.7109375" style="4" customWidth="1"/>
    <col min="5069" max="5069" width="3.42578125" style="4" customWidth="1"/>
    <col min="5070" max="5070" width="2.42578125" style="4" customWidth="1"/>
    <col min="5071" max="5071" width="3.7109375" style="4" customWidth="1"/>
    <col min="5072" max="5072" width="2.42578125" style="4" customWidth="1"/>
    <col min="5073" max="5073" width="2.7109375" style="4" customWidth="1"/>
    <col min="5074" max="5074" width="12.28515625" style="4" customWidth="1"/>
    <col min="5075" max="5075" width="10.7109375" style="4" customWidth="1"/>
    <col min="5076" max="5076" width="3.28515625" style="4" customWidth="1"/>
    <col min="5077" max="5077" width="3" style="4" customWidth="1"/>
    <col min="5078" max="5078" width="13.28515625" style="4" customWidth="1"/>
    <col min="5079" max="5079" width="4.28515625" style="4" customWidth="1"/>
    <col min="5080" max="5081" width="6.7109375" style="4" customWidth="1"/>
    <col min="5082" max="5082" width="9.28515625" style="4" customWidth="1"/>
    <col min="5083" max="5083" width="15.28515625" style="4" customWidth="1"/>
    <col min="5084" max="5318" width="8.7109375" style="4"/>
    <col min="5319" max="5319" width="13.5703125" style="4" customWidth="1"/>
    <col min="5320" max="5320" width="1.28515625" style="4" customWidth="1"/>
    <col min="5321" max="5321" width="36.28515625" style="4" customWidth="1"/>
    <col min="5322" max="5322" width="10.42578125" style="4" customWidth="1"/>
    <col min="5323" max="5323" width="2" style="4" customWidth="1"/>
    <col min="5324" max="5324" width="2.7109375" style="4" customWidth="1"/>
    <col min="5325" max="5325" width="3.42578125" style="4" customWidth="1"/>
    <col min="5326" max="5326" width="2.42578125" style="4" customWidth="1"/>
    <col min="5327" max="5327" width="3.7109375" style="4" customWidth="1"/>
    <col min="5328" max="5328" width="2.42578125" style="4" customWidth="1"/>
    <col min="5329" max="5329" width="2.7109375" style="4" customWidth="1"/>
    <col min="5330" max="5330" width="12.28515625" style="4" customWidth="1"/>
    <col min="5331" max="5331" width="10.7109375" style="4" customWidth="1"/>
    <col min="5332" max="5332" width="3.28515625" style="4" customWidth="1"/>
    <col min="5333" max="5333" width="3" style="4" customWidth="1"/>
    <col min="5334" max="5334" width="13.28515625" style="4" customWidth="1"/>
    <col min="5335" max="5335" width="4.28515625" style="4" customWidth="1"/>
    <col min="5336" max="5337" width="6.7109375" style="4" customWidth="1"/>
    <col min="5338" max="5338" width="9.28515625" style="4" customWidth="1"/>
    <col min="5339" max="5339" width="15.28515625" style="4" customWidth="1"/>
    <col min="5340" max="5574" width="8.7109375" style="4"/>
    <col min="5575" max="5575" width="13.5703125" style="4" customWidth="1"/>
    <col min="5576" max="5576" width="1.28515625" style="4" customWidth="1"/>
    <col min="5577" max="5577" width="36.28515625" style="4" customWidth="1"/>
    <col min="5578" max="5578" width="10.42578125" style="4" customWidth="1"/>
    <col min="5579" max="5579" width="2" style="4" customWidth="1"/>
    <col min="5580" max="5580" width="2.7109375" style="4" customWidth="1"/>
    <col min="5581" max="5581" width="3.42578125" style="4" customWidth="1"/>
    <col min="5582" max="5582" width="2.42578125" style="4" customWidth="1"/>
    <col min="5583" max="5583" width="3.7109375" style="4" customWidth="1"/>
    <col min="5584" max="5584" width="2.42578125" style="4" customWidth="1"/>
    <col min="5585" max="5585" width="2.7109375" style="4" customWidth="1"/>
    <col min="5586" max="5586" width="12.28515625" style="4" customWidth="1"/>
    <col min="5587" max="5587" width="10.7109375" style="4" customWidth="1"/>
    <col min="5588" max="5588" width="3.28515625" style="4" customWidth="1"/>
    <col min="5589" max="5589" width="3" style="4" customWidth="1"/>
    <col min="5590" max="5590" width="13.28515625" style="4" customWidth="1"/>
    <col min="5591" max="5591" width="4.28515625" style="4" customWidth="1"/>
    <col min="5592" max="5593" width="6.7109375" style="4" customWidth="1"/>
    <col min="5594" max="5594" width="9.28515625" style="4" customWidth="1"/>
    <col min="5595" max="5595" width="15.28515625" style="4" customWidth="1"/>
    <col min="5596" max="5830" width="8.7109375" style="4"/>
    <col min="5831" max="5831" width="13.5703125" style="4" customWidth="1"/>
    <col min="5832" max="5832" width="1.28515625" style="4" customWidth="1"/>
    <col min="5833" max="5833" width="36.28515625" style="4" customWidth="1"/>
    <col min="5834" max="5834" width="10.42578125" style="4" customWidth="1"/>
    <col min="5835" max="5835" width="2" style="4" customWidth="1"/>
    <col min="5836" max="5836" width="2.7109375" style="4" customWidth="1"/>
    <col min="5837" max="5837" width="3.42578125" style="4" customWidth="1"/>
    <col min="5838" max="5838" width="2.42578125" style="4" customWidth="1"/>
    <col min="5839" max="5839" width="3.7109375" style="4" customWidth="1"/>
    <col min="5840" max="5840" width="2.42578125" style="4" customWidth="1"/>
    <col min="5841" max="5841" width="2.7109375" style="4" customWidth="1"/>
    <col min="5842" max="5842" width="12.28515625" style="4" customWidth="1"/>
    <col min="5843" max="5843" width="10.7109375" style="4" customWidth="1"/>
    <col min="5844" max="5844" width="3.28515625" style="4" customWidth="1"/>
    <col min="5845" max="5845" width="3" style="4" customWidth="1"/>
    <col min="5846" max="5846" width="13.28515625" style="4" customWidth="1"/>
    <col min="5847" max="5847" width="4.28515625" style="4" customWidth="1"/>
    <col min="5848" max="5849" width="6.7109375" style="4" customWidth="1"/>
    <col min="5850" max="5850" width="9.28515625" style="4" customWidth="1"/>
    <col min="5851" max="5851" width="15.28515625" style="4" customWidth="1"/>
    <col min="5852" max="6086" width="8.7109375" style="4"/>
    <col min="6087" max="6087" width="13.5703125" style="4" customWidth="1"/>
    <col min="6088" max="6088" width="1.28515625" style="4" customWidth="1"/>
    <col min="6089" max="6089" width="36.28515625" style="4" customWidth="1"/>
    <col min="6090" max="6090" width="10.42578125" style="4" customWidth="1"/>
    <col min="6091" max="6091" width="2" style="4" customWidth="1"/>
    <col min="6092" max="6092" width="2.7109375" style="4" customWidth="1"/>
    <col min="6093" max="6093" width="3.42578125" style="4" customWidth="1"/>
    <col min="6094" max="6094" width="2.42578125" style="4" customWidth="1"/>
    <col min="6095" max="6095" width="3.7109375" style="4" customWidth="1"/>
    <col min="6096" max="6096" width="2.42578125" style="4" customWidth="1"/>
    <col min="6097" max="6097" width="2.7109375" style="4" customWidth="1"/>
    <col min="6098" max="6098" width="12.28515625" style="4" customWidth="1"/>
    <col min="6099" max="6099" width="10.7109375" style="4" customWidth="1"/>
    <col min="6100" max="6100" width="3.28515625" style="4" customWidth="1"/>
    <col min="6101" max="6101" width="3" style="4" customWidth="1"/>
    <col min="6102" max="6102" width="13.28515625" style="4" customWidth="1"/>
    <col min="6103" max="6103" width="4.28515625" style="4" customWidth="1"/>
    <col min="6104" max="6105" width="6.7109375" style="4" customWidth="1"/>
    <col min="6106" max="6106" width="9.28515625" style="4" customWidth="1"/>
    <col min="6107" max="6107" width="15.28515625" style="4" customWidth="1"/>
    <col min="6108" max="6342" width="8.7109375" style="4"/>
    <col min="6343" max="6343" width="13.5703125" style="4" customWidth="1"/>
    <col min="6344" max="6344" width="1.28515625" style="4" customWidth="1"/>
    <col min="6345" max="6345" width="36.28515625" style="4" customWidth="1"/>
    <col min="6346" max="6346" width="10.42578125" style="4" customWidth="1"/>
    <col min="6347" max="6347" width="2" style="4" customWidth="1"/>
    <col min="6348" max="6348" width="2.7109375" style="4" customWidth="1"/>
    <col min="6349" max="6349" width="3.42578125" style="4" customWidth="1"/>
    <col min="6350" max="6350" width="2.42578125" style="4" customWidth="1"/>
    <col min="6351" max="6351" width="3.7109375" style="4" customWidth="1"/>
    <col min="6352" max="6352" width="2.42578125" style="4" customWidth="1"/>
    <col min="6353" max="6353" width="2.7109375" style="4" customWidth="1"/>
    <col min="6354" max="6354" width="12.28515625" style="4" customWidth="1"/>
    <col min="6355" max="6355" width="10.7109375" style="4" customWidth="1"/>
    <col min="6356" max="6356" width="3.28515625" style="4" customWidth="1"/>
    <col min="6357" max="6357" width="3" style="4" customWidth="1"/>
    <col min="6358" max="6358" width="13.28515625" style="4" customWidth="1"/>
    <col min="6359" max="6359" width="4.28515625" style="4" customWidth="1"/>
    <col min="6360" max="6361" width="6.7109375" style="4" customWidth="1"/>
    <col min="6362" max="6362" width="9.28515625" style="4" customWidth="1"/>
    <col min="6363" max="6363" width="15.28515625" style="4" customWidth="1"/>
    <col min="6364" max="6598" width="8.7109375" style="4"/>
    <col min="6599" max="6599" width="13.5703125" style="4" customWidth="1"/>
    <col min="6600" max="6600" width="1.28515625" style="4" customWidth="1"/>
    <col min="6601" max="6601" width="36.28515625" style="4" customWidth="1"/>
    <col min="6602" max="6602" width="10.42578125" style="4" customWidth="1"/>
    <col min="6603" max="6603" width="2" style="4" customWidth="1"/>
    <col min="6604" max="6604" width="2.7109375" style="4" customWidth="1"/>
    <col min="6605" max="6605" width="3.42578125" style="4" customWidth="1"/>
    <col min="6606" max="6606" width="2.42578125" style="4" customWidth="1"/>
    <col min="6607" max="6607" width="3.7109375" style="4" customWidth="1"/>
    <col min="6608" max="6608" width="2.42578125" style="4" customWidth="1"/>
    <col min="6609" max="6609" width="2.7109375" style="4" customWidth="1"/>
    <col min="6610" max="6610" width="12.28515625" style="4" customWidth="1"/>
    <col min="6611" max="6611" width="10.7109375" style="4" customWidth="1"/>
    <col min="6612" max="6612" width="3.28515625" style="4" customWidth="1"/>
    <col min="6613" max="6613" width="3" style="4" customWidth="1"/>
    <col min="6614" max="6614" width="13.28515625" style="4" customWidth="1"/>
    <col min="6615" max="6615" width="4.28515625" style="4" customWidth="1"/>
    <col min="6616" max="6617" width="6.7109375" style="4" customWidth="1"/>
    <col min="6618" max="6618" width="9.28515625" style="4" customWidth="1"/>
    <col min="6619" max="6619" width="15.28515625" style="4" customWidth="1"/>
    <col min="6620" max="6854" width="8.7109375" style="4"/>
    <col min="6855" max="6855" width="13.5703125" style="4" customWidth="1"/>
    <col min="6856" max="6856" width="1.28515625" style="4" customWidth="1"/>
    <col min="6857" max="6857" width="36.28515625" style="4" customWidth="1"/>
    <col min="6858" max="6858" width="10.42578125" style="4" customWidth="1"/>
    <col min="6859" max="6859" width="2" style="4" customWidth="1"/>
    <col min="6860" max="6860" width="2.7109375" style="4" customWidth="1"/>
    <col min="6861" max="6861" width="3.42578125" style="4" customWidth="1"/>
    <col min="6862" max="6862" width="2.42578125" style="4" customWidth="1"/>
    <col min="6863" max="6863" width="3.7109375" style="4" customWidth="1"/>
    <col min="6864" max="6864" width="2.42578125" style="4" customWidth="1"/>
    <col min="6865" max="6865" width="2.7109375" style="4" customWidth="1"/>
    <col min="6866" max="6866" width="12.28515625" style="4" customWidth="1"/>
    <col min="6867" max="6867" width="10.7109375" style="4" customWidth="1"/>
    <col min="6868" max="6868" width="3.28515625" style="4" customWidth="1"/>
    <col min="6869" max="6869" width="3" style="4" customWidth="1"/>
    <col min="6870" max="6870" width="13.28515625" style="4" customWidth="1"/>
    <col min="6871" max="6871" width="4.28515625" style="4" customWidth="1"/>
    <col min="6872" max="6873" width="6.7109375" style="4" customWidth="1"/>
    <col min="6874" max="6874" width="9.28515625" style="4" customWidth="1"/>
    <col min="6875" max="6875" width="15.28515625" style="4" customWidth="1"/>
    <col min="6876" max="7110" width="8.7109375" style="4"/>
    <col min="7111" max="7111" width="13.5703125" style="4" customWidth="1"/>
    <col min="7112" max="7112" width="1.28515625" style="4" customWidth="1"/>
    <col min="7113" max="7113" width="36.28515625" style="4" customWidth="1"/>
    <col min="7114" max="7114" width="10.42578125" style="4" customWidth="1"/>
    <col min="7115" max="7115" width="2" style="4" customWidth="1"/>
    <col min="7116" max="7116" width="2.7109375" style="4" customWidth="1"/>
    <col min="7117" max="7117" width="3.42578125" style="4" customWidth="1"/>
    <col min="7118" max="7118" width="2.42578125" style="4" customWidth="1"/>
    <col min="7119" max="7119" width="3.7109375" style="4" customWidth="1"/>
    <col min="7120" max="7120" width="2.42578125" style="4" customWidth="1"/>
    <col min="7121" max="7121" width="2.7109375" style="4" customWidth="1"/>
    <col min="7122" max="7122" width="12.28515625" style="4" customWidth="1"/>
    <col min="7123" max="7123" width="10.7109375" style="4" customWidth="1"/>
    <col min="7124" max="7124" width="3.28515625" style="4" customWidth="1"/>
    <col min="7125" max="7125" width="3" style="4" customWidth="1"/>
    <col min="7126" max="7126" width="13.28515625" style="4" customWidth="1"/>
    <col min="7127" max="7127" width="4.28515625" style="4" customWidth="1"/>
    <col min="7128" max="7129" width="6.7109375" style="4" customWidth="1"/>
    <col min="7130" max="7130" width="9.28515625" style="4" customWidth="1"/>
    <col min="7131" max="7131" width="15.28515625" style="4" customWidth="1"/>
    <col min="7132" max="7366" width="8.7109375" style="4"/>
    <col min="7367" max="7367" width="13.5703125" style="4" customWidth="1"/>
    <col min="7368" max="7368" width="1.28515625" style="4" customWidth="1"/>
    <col min="7369" max="7369" width="36.28515625" style="4" customWidth="1"/>
    <col min="7370" max="7370" width="10.42578125" style="4" customWidth="1"/>
    <col min="7371" max="7371" width="2" style="4" customWidth="1"/>
    <col min="7372" max="7372" width="2.7109375" style="4" customWidth="1"/>
    <col min="7373" max="7373" width="3.42578125" style="4" customWidth="1"/>
    <col min="7374" max="7374" width="2.42578125" style="4" customWidth="1"/>
    <col min="7375" max="7375" width="3.7109375" style="4" customWidth="1"/>
    <col min="7376" max="7376" width="2.42578125" style="4" customWidth="1"/>
    <col min="7377" max="7377" width="2.7109375" style="4" customWidth="1"/>
    <col min="7378" max="7378" width="12.28515625" style="4" customWidth="1"/>
    <col min="7379" max="7379" width="10.7109375" style="4" customWidth="1"/>
    <col min="7380" max="7380" width="3.28515625" style="4" customWidth="1"/>
    <col min="7381" max="7381" width="3" style="4" customWidth="1"/>
    <col min="7382" max="7382" width="13.28515625" style="4" customWidth="1"/>
    <col min="7383" max="7383" width="4.28515625" style="4" customWidth="1"/>
    <col min="7384" max="7385" width="6.7109375" style="4" customWidth="1"/>
    <col min="7386" max="7386" width="9.28515625" style="4" customWidth="1"/>
    <col min="7387" max="7387" width="15.28515625" style="4" customWidth="1"/>
    <col min="7388" max="7622" width="8.7109375" style="4"/>
    <col min="7623" max="7623" width="13.5703125" style="4" customWidth="1"/>
    <col min="7624" max="7624" width="1.28515625" style="4" customWidth="1"/>
    <col min="7625" max="7625" width="36.28515625" style="4" customWidth="1"/>
    <col min="7626" max="7626" width="10.42578125" style="4" customWidth="1"/>
    <col min="7627" max="7627" width="2" style="4" customWidth="1"/>
    <col min="7628" max="7628" width="2.7109375" style="4" customWidth="1"/>
    <col min="7629" max="7629" width="3.42578125" style="4" customWidth="1"/>
    <col min="7630" max="7630" width="2.42578125" style="4" customWidth="1"/>
    <col min="7631" max="7631" width="3.7109375" style="4" customWidth="1"/>
    <col min="7632" max="7632" width="2.42578125" style="4" customWidth="1"/>
    <col min="7633" max="7633" width="2.7109375" style="4" customWidth="1"/>
    <col min="7634" max="7634" width="12.28515625" style="4" customWidth="1"/>
    <col min="7635" max="7635" width="10.7109375" style="4" customWidth="1"/>
    <col min="7636" max="7636" width="3.28515625" style="4" customWidth="1"/>
    <col min="7637" max="7637" width="3" style="4" customWidth="1"/>
    <col min="7638" max="7638" width="13.28515625" style="4" customWidth="1"/>
    <col min="7639" max="7639" width="4.28515625" style="4" customWidth="1"/>
    <col min="7640" max="7641" width="6.7109375" style="4" customWidth="1"/>
    <col min="7642" max="7642" width="9.28515625" style="4" customWidth="1"/>
    <col min="7643" max="7643" width="15.28515625" style="4" customWidth="1"/>
    <col min="7644" max="7878" width="8.7109375" style="4"/>
    <col min="7879" max="7879" width="13.5703125" style="4" customWidth="1"/>
    <col min="7880" max="7880" width="1.28515625" style="4" customWidth="1"/>
    <col min="7881" max="7881" width="36.28515625" style="4" customWidth="1"/>
    <col min="7882" max="7882" width="10.42578125" style="4" customWidth="1"/>
    <col min="7883" max="7883" width="2" style="4" customWidth="1"/>
    <col min="7884" max="7884" width="2.7109375" style="4" customWidth="1"/>
    <col min="7885" max="7885" width="3.42578125" style="4" customWidth="1"/>
    <col min="7886" max="7886" width="2.42578125" style="4" customWidth="1"/>
    <col min="7887" max="7887" width="3.7109375" style="4" customWidth="1"/>
    <col min="7888" max="7888" width="2.42578125" style="4" customWidth="1"/>
    <col min="7889" max="7889" width="2.7109375" style="4" customWidth="1"/>
    <col min="7890" max="7890" width="12.28515625" style="4" customWidth="1"/>
    <col min="7891" max="7891" width="10.7109375" style="4" customWidth="1"/>
    <col min="7892" max="7892" width="3.28515625" style="4" customWidth="1"/>
    <col min="7893" max="7893" width="3" style="4" customWidth="1"/>
    <col min="7894" max="7894" width="13.28515625" style="4" customWidth="1"/>
    <col min="7895" max="7895" width="4.28515625" style="4" customWidth="1"/>
    <col min="7896" max="7897" width="6.7109375" style="4" customWidth="1"/>
    <col min="7898" max="7898" width="9.28515625" style="4" customWidth="1"/>
    <col min="7899" max="7899" width="15.28515625" style="4" customWidth="1"/>
    <col min="7900" max="8134" width="8.7109375" style="4"/>
    <col min="8135" max="8135" width="13.5703125" style="4" customWidth="1"/>
    <col min="8136" max="8136" width="1.28515625" style="4" customWidth="1"/>
    <col min="8137" max="8137" width="36.28515625" style="4" customWidth="1"/>
    <col min="8138" max="8138" width="10.42578125" style="4" customWidth="1"/>
    <col min="8139" max="8139" width="2" style="4" customWidth="1"/>
    <col min="8140" max="8140" width="2.7109375" style="4" customWidth="1"/>
    <col min="8141" max="8141" width="3.42578125" style="4" customWidth="1"/>
    <col min="8142" max="8142" width="2.42578125" style="4" customWidth="1"/>
    <col min="8143" max="8143" width="3.7109375" style="4" customWidth="1"/>
    <col min="8144" max="8144" width="2.42578125" style="4" customWidth="1"/>
    <col min="8145" max="8145" width="2.7109375" style="4" customWidth="1"/>
    <col min="8146" max="8146" width="12.28515625" style="4" customWidth="1"/>
    <col min="8147" max="8147" width="10.7109375" style="4" customWidth="1"/>
    <col min="8148" max="8148" width="3.28515625" style="4" customWidth="1"/>
    <col min="8149" max="8149" width="3" style="4" customWidth="1"/>
    <col min="8150" max="8150" width="13.28515625" style="4" customWidth="1"/>
    <col min="8151" max="8151" width="4.28515625" style="4" customWidth="1"/>
    <col min="8152" max="8153" width="6.7109375" style="4" customWidth="1"/>
    <col min="8154" max="8154" width="9.28515625" style="4" customWidth="1"/>
    <col min="8155" max="8155" width="15.28515625" style="4" customWidth="1"/>
    <col min="8156" max="8390" width="8.7109375" style="4"/>
    <col min="8391" max="8391" width="13.5703125" style="4" customWidth="1"/>
    <col min="8392" max="8392" width="1.28515625" style="4" customWidth="1"/>
    <col min="8393" max="8393" width="36.28515625" style="4" customWidth="1"/>
    <col min="8394" max="8394" width="10.42578125" style="4" customWidth="1"/>
    <col min="8395" max="8395" width="2" style="4" customWidth="1"/>
    <col min="8396" max="8396" width="2.7109375" style="4" customWidth="1"/>
    <col min="8397" max="8397" width="3.42578125" style="4" customWidth="1"/>
    <col min="8398" max="8398" width="2.42578125" style="4" customWidth="1"/>
    <col min="8399" max="8399" width="3.7109375" style="4" customWidth="1"/>
    <col min="8400" max="8400" width="2.42578125" style="4" customWidth="1"/>
    <col min="8401" max="8401" width="2.7109375" style="4" customWidth="1"/>
    <col min="8402" max="8402" width="12.28515625" style="4" customWidth="1"/>
    <col min="8403" max="8403" width="10.7109375" style="4" customWidth="1"/>
    <col min="8404" max="8404" width="3.28515625" style="4" customWidth="1"/>
    <col min="8405" max="8405" width="3" style="4" customWidth="1"/>
    <col min="8406" max="8406" width="13.28515625" style="4" customWidth="1"/>
    <col min="8407" max="8407" width="4.28515625" style="4" customWidth="1"/>
    <col min="8408" max="8409" width="6.7109375" style="4" customWidth="1"/>
    <col min="8410" max="8410" width="9.28515625" style="4" customWidth="1"/>
    <col min="8411" max="8411" width="15.28515625" style="4" customWidth="1"/>
    <col min="8412" max="8646" width="8.7109375" style="4"/>
    <col min="8647" max="8647" width="13.5703125" style="4" customWidth="1"/>
    <col min="8648" max="8648" width="1.28515625" style="4" customWidth="1"/>
    <col min="8649" max="8649" width="36.28515625" style="4" customWidth="1"/>
    <col min="8650" max="8650" width="10.42578125" style="4" customWidth="1"/>
    <col min="8651" max="8651" width="2" style="4" customWidth="1"/>
    <col min="8652" max="8652" width="2.7109375" style="4" customWidth="1"/>
    <col min="8653" max="8653" width="3.42578125" style="4" customWidth="1"/>
    <col min="8654" max="8654" width="2.42578125" style="4" customWidth="1"/>
    <col min="8655" max="8655" width="3.7109375" style="4" customWidth="1"/>
    <col min="8656" max="8656" width="2.42578125" style="4" customWidth="1"/>
    <col min="8657" max="8657" width="2.7109375" style="4" customWidth="1"/>
    <col min="8658" max="8658" width="12.28515625" style="4" customWidth="1"/>
    <col min="8659" max="8659" width="10.7109375" style="4" customWidth="1"/>
    <col min="8660" max="8660" width="3.28515625" style="4" customWidth="1"/>
    <col min="8661" max="8661" width="3" style="4" customWidth="1"/>
    <col min="8662" max="8662" width="13.28515625" style="4" customWidth="1"/>
    <col min="8663" max="8663" width="4.28515625" style="4" customWidth="1"/>
    <col min="8664" max="8665" width="6.7109375" style="4" customWidth="1"/>
    <col min="8666" max="8666" width="9.28515625" style="4" customWidth="1"/>
    <col min="8667" max="8667" width="15.28515625" style="4" customWidth="1"/>
    <col min="8668" max="8902" width="8.7109375" style="4"/>
    <col min="8903" max="8903" width="13.5703125" style="4" customWidth="1"/>
    <col min="8904" max="8904" width="1.28515625" style="4" customWidth="1"/>
    <col min="8905" max="8905" width="36.28515625" style="4" customWidth="1"/>
    <col min="8906" max="8906" width="10.42578125" style="4" customWidth="1"/>
    <col min="8907" max="8907" width="2" style="4" customWidth="1"/>
    <col min="8908" max="8908" width="2.7109375" style="4" customWidth="1"/>
    <col min="8909" max="8909" width="3.42578125" style="4" customWidth="1"/>
    <col min="8910" max="8910" width="2.42578125" style="4" customWidth="1"/>
    <col min="8911" max="8911" width="3.7109375" style="4" customWidth="1"/>
    <col min="8912" max="8912" width="2.42578125" style="4" customWidth="1"/>
    <col min="8913" max="8913" width="2.7109375" style="4" customWidth="1"/>
    <col min="8914" max="8914" width="12.28515625" style="4" customWidth="1"/>
    <col min="8915" max="8915" width="10.7109375" style="4" customWidth="1"/>
    <col min="8916" max="8916" width="3.28515625" style="4" customWidth="1"/>
    <col min="8917" max="8917" width="3" style="4" customWidth="1"/>
    <col min="8918" max="8918" width="13.28515625" style="4" customWidth="1"/>
    <col min="8919" max="8919" width="4.28515625" style="4" customWidth="1"/>
    <col min="8920" max="8921" width="6.7109375" style="4" customWidth="1"/>
    <col min="8922" max="8922" width="9.28515625" style="4" customWidth="1"/>
    <col min="8923" max="8923" width="15.28515625" style="4" customWidth="1"/>
    <col min="8924" max="9158" width="8.7109375" style="4"/>
    <col min="9159" max="9159" width="13.5703125" style="4" customWidth="1"/>
    <col min="9160" max="9160" width="1.28515625" style="4" customWidth="1"/>
    <col min="9161" max="9161" width="36.28515625" style="4" customWidth="1"/>
    <col min="9162" max="9162" width="10.42578125" style="4" customWidth="1"/>
    <col min="9163" max="9163" width="2" style="4" customWidth="1"/>
    <col min="9164" max="9164" width="2.7109375" style="4" customWidth="1"/>
    <col min="9165" max="9165" width="3.42578125" style="4" customWidth="1"/>
    <col min="9166" max="9166" width="2.42578125" style="4" customWidth="1"/>
    <col min="9167" max="9167" width="3.7109375" style="4" customWidth="1"/>
    <col min="9168" max="9168" width="2.42578125" style="4" customWidth="1"/>
    <col min="9169" max="9169" width="2.7109375" style="4" customWidth="1"/>
    <col min="9170" max="9170" width="12.28515625" style="4" customWidth="1"/>
    <col min="9171" max="9171" width="10.7109375" style="4" customWidth="1"/>
    <col min="9172" max="9172" width="3.28515625" style="4" customWidth="1"/>
    <col min="9173" max="9173" width="3" style="4" customWidth="1"/>
    <col min="9174" max="9174" width="13.28515625" style="4" customWidth="1"/>
    <col min="9175" max="9175" width="4.28515625" style="4" customWidth="1"/>
    <col min="9176" max="9177" width="6.7109375" style="4" customWidth="1"/>
    <col min="9178" max="9178" width="9.28515625" style="4" customWidth="1"/>
    <col min="9179" max="9179" width="15.28515625" style="4" customWidth="1"/>
    <col min="9180" max="9414" width="8.7109375" style="4"/>
    <col min="9415" max="9415" width="13.5703125" style="4" customWidth="1"/>
    <col min="9416" max="9416" width="1.28515625" style="4" customWidth="1"/>
    <col min="9417" max="9417" width="36.28515625" style="4" customWidth="1"/>
    <col min="9418" max="9418" width="10.42578125" style="4" customWidth="1"/>
    <col min="9419" max="9419" width="2" style="4" customWidth="1"/>
    <col min="9420" max="9420" width="2.7109375" style="4" customWidth="1"/>
    <col min="9421" max="9421" width="3.42578125" style="4" customWidth="1"/>
    <col min="9422" max="9422" width="2.42578125" style="4" customWidth="1"/>
    <col min="9423" max="9423" width="3.7109375" style="4" customWidth="1"/>
    <col min="9424" max="9424" width="2.42578125" style="4" customWidth="1"/>
    <col min="9425" max="9425" width="2.7109375" style="4" customWidth="1"/>
    <col min="9426" max="9426" width="12.28515625" style="4" customWidth="1"/>
    <col min="9427" max="9427" width="10.7109375" style="4" customWidth="1"/>
    <col min="9428" max="9428" width="3.28515625" style="4" customWidth="1"/>
    <col min="9429" max="9429" width="3" style="4" customWidth="1"/>
    <col min="9430" max="9430" width="13.28515625" style="4" customWidth="1"/>
    <col min="9431" max="9431" width="4.28515625" style="4" customWidth="1"/>
    <col min="9432" max="9433" width="6.7109375" style="4" customWidth="1"/>
    <col min="9434" max="9434" width="9.28515625" style="4" customWidth="1"/>
    <col min="9435" max="9435" width="15.28515625" style="4" customWidth="1"/>
    <col min="9436" max="9670" width="8.7109375" style="4"/>
    <col min="9671" max="9671" width="13.5703125" style="4" customWidth="1"/>
    <col min="9672" max="9672" width="1.28515625" style="4" customWidth="1"/>
    <col min="9673" max="9673" width="36.28515625" style="4" customWidth="1"/>
    <col min="9674" max="9674" width="10.42578125" style="4" customWidth="1"/>
    <col min="9675" max="9675" width="2" style="4" customWidth="1"/>
    <col min="9676" max="9676" width="2.7109375" style="4" customWidth="1"/>
    <col min="9677" max="9677" width="3.42578125" style="4" customWidth="1"/>
    <col min="9678" max="9678" width="2.42578125" style="4" customWidth="1"/>
    <col min="9679" max="9679" width="3.7109375" style="4" customWidth="1"/>
    <col min="9680" max="9680" width="2.42578125" style="4" customWidth="1"/>
    <col min="9681" max="9681" width="2.7109375" style="4" customWidth="1"/>
    <col min="9682" max="9682" width="12.28515625" style="4" customWidth="1"/>
    <col min="9683" max="9683" width="10.7109375" style="4" customWidth="1"/>
    <col min="9684" max="9684" width="3.28515625" style="4" customWidth="1"/>
    <col min="9685" max="9685" width="3" style="4" customWidth="1"/>
    <col min="9686" max="9686" width="13.28515625" style="4" customWidth="1"/>
    <col min="9687" max="9687" width="4.28515625" style="4" customWidth="1"/>
    <col min="9688" max="9689" width="6.7109375" style="4" customWidth="1"/>
    <col min="9690" max="9690" width="9.28515625" style="4" customWidth="1"/>
    <col min="9691" max="9691" width="15.28515625" style="4" customWidth="1"/>
    <col min="9692" max="9926" width="8.7109375" style="4"/>
    <col min="9927" max="9927" width="13.5703125" style="4" customWidth="1"/>
    <col min="9928" max="9928" width="1.28515625" style="4" customWidth="1"/>
    <col min="9929" max="9929" width="36.28515625" style="4" customWidth="1"/>
    <col min="9930" max="9930" width="10.42578125" style="4" customWidth="1"/>
    <col min="9931" max="9931" width="2" style="4" customWidth="1"/>
    <col min="9932" max="9932" width="2.7109375" style="4" customWidth="1"/>
    <col min="9933" max="9933" width="3.42578125" style="4" customWidth="1"/>
    <col min="9934" max="9934" width="2.42578125" style="4" customWidth="1"/>
    <col min="9935" max="9935" width="3.7109375" style="4" customWidth="1"/>
    <col min="9936" max="9936" width="2.42578125" style="4" customWidth="1"/>
    <col min="9937" max="9937" width="2.7109375" style="4" customWidth="1"/>
    <col min="9938" max="9938" width="12.28515625" style="4" customWidth="1"/>
    <col min="9939" max="9939" width="10.7109375" style="4" customWidth="1"/>
    <col min="9940" max="9940" width="3.28515625" style="4" customWidth="1"/>
    <col min="9941" max="9941" width="3" style="4" customWidth="1"/>
    <col min="9942" max="9942" width="13.28515625" style="4" customWidth="1"/>
    <col min="9943" max="9943" width="4.28515625" style="4" customWidth="1"/>
    <col min="9944" max="9945" width="6.7109375" style="4" customWidth="1"/>
    <col min="9946" max="9946" width="9.28515625" style="4" customWidth="1"/>
    <col min="9947" max="9947" width="15.28515625" style="4" customWidth="1"/>
    <col min="9948" max="10182" width="8.7109375" style="4"/>
    <col min="10183" max="10183" width="13.5703125" style="4" customWidth="1"/>
    <col min="10184" max="10184" width="1.28515625" style="4" customWidth="1"/>
    <col min="10185" max="10185" width="36.28515625" style="4" customWidth="1"/>
    <col min="10186" max="10186" width="10.42578125" style="4" customWidth="1"/>
    <col min="10187" max="10187" width="2" style="4" customWidth="1"/>
    <col min="10188" max="10188" width="2.7109375" style="4" customWidth="1"/>
    <col min="10189" max="10189" width="3.42578125" style="4" customWidth="1"/>
    <col min="10190" max="10190" width="2.42578125" style="4" customWidth="1"/>
    <col min="10191" max="10191" width="3.7109375" style="4" customWidth="1"/>
    <col min="10192" max="10192" width="2.42578125" style="4" customWidth="1"/>
    <col min="10193" max="10193" width="2.7109375" style="4" customWidth="1"/>
    <col min="10194" max="10194" width="12.28515625" style="4" customWidth="1"/>
    <col min="10195" max="10195" width="10.7109375" style="4" customWidth="1"/>
    <col min="10196" max="10196" width="3.28515625" style="4" customWidth="1"/>
    <col min="10197" max="10197" width="3" style="4" customWidth="1"/>
    <col min="10198" max="10198" width="13.28515625" style="4" customWidth="1"/>
    <col min="10199" max="10199" width="4.28515625" style="4" customWidth="1"/>
    <col min="10200" max="10201" width="6.7109375" style="4" customWidth="1"/>
    <col min="10202" max="10202" width="9.28515625" style="4" customWidth="1"/>
    <col min="10203" max="10203" width="15.28515625" style="4" customWidth="1"/>
    <col min="10204" max="10438" width="8.7109375" style="4"/>
    <col min="10439" max="10439" width="13.5703125" style="4" customWidth="1"/>
    <col min="10440" max="10440" width="1.28515625" style="4" customWidth="1"/>
    <col min="10441" max="10441" width="36.28515625" style="4" customWidth="1"/>
    <col min="10442" max="10442" width="10.42578125" style="4" customWidth="1"/>
    <col min="10443" max="10443" width="2" style="4" customWidth="1"/>
    <col min="10444" max="10444" width="2.7109375" style="4" customWidth="1"/>
    <col min="10445" max="10445" width="3.42578125" style="4" customWidth="1"/>
    <col min="10446" max="10446" width="2.42578125" style="4" customWidth="1"/>
    <col min="10447" max="10447" width="3.7109375" style="4" customWidth="1"/>
    <col min="10448" max="10448" width="2.42578125" style="4" customWidth="1"/>
    <col min="10449" max="10449" width="2.7109375" style="4" customWidth="1"/>
    <col min="10450" max="10450" width="12.28515625" style="4" customWidth="1"/>
    <col min="10451" max="10451" width="10.7109375" style="4" customWidth="1"/>
    <col min="10452" max="10452" width="3.28515625" style="4" customWidth="1"/>
    <col min="10453" max="10453" width="3" style="4" customWidth="1"/>
    <col min="10454" max="10454" width="13.28515625" style="4" customWidth="1"/>
    <col min="10455" max="10455" width="4.28515625" style="4" customWidth="1"/>
    <col min="10456" max="10457" width="6.7109375" style="4" customWidth="1"/>
    <col min="10458" max="10458" width="9.28515625" style="4" customWidth="1"/>
    <col min="10459" max="10459" width="15.28515625" style="4" customWidth="1"/>
    <col min="10460" max="10694" width="8.7109375" style="4"/>
    <col min="10695" max="10695" width="13.5703125" style="4" customWidth="1"/>
    <col min="10696" max="10696" width="1.28515625" style="4" customWidth="1"/>
    <col min="10697" max="10697" width="36.28515625" style="4" customWidth="1"/>
    <col min="10698" max="10698" width="10.42578125" style="4" customWidth="1"/>
    <col min="10699" max="10699" width="2" style="4" customWidth="1"/>
    <col min="10700" max="10700" width="2.7109375" style="4" customWidth="1"/>
    <col min="10701" max="10701" width="3.42578125" style="4" customWidth="1"/>
    <col min="10702" max="10702" width="2.42578125" style="4" customWidth="1"/>
    <col min="10703" max="10703" width="3.7109375" style="4" customWidth="1"/>
    <col min="10704" max="10704" width="2.42578125" style="4" customWidth="1"/>
    <col min="10705" max="10705" width="2.7109375" style="4" customWidth="1"/>
    <col min="10706" max="10706" width="12.28515625" style="4" customWidth="1"/>
    <col min="10707" max="10707" width="10.7109375" style="4" customWidth="1"/>
    <col min="10708" max="10708" width="3.28515625" style="4" customWidth="1"/>
    <col min="10709" max="10709" width="3" style="4" customWidth="1"/>
    <col min="10710" max="10710" width="13.28515625" style="4" customWidth="1"/>
    <col min="10711" max="10711" width="4.28515625" style="4" customWidth="1"/>
    <col min="10712" max="10713" width="6.7109375" style="4" customWidth="1"/>
    <col min="10714" max="10714" width="9.28515625" style="4" customWidth="1"/>
    <col min="10715" max="10715" width="15.28515625" style="4" customWidth="1"/>
    <col min="10716" max="10950" width="8.7109375" style="4"/>
    <col min="10951" max="10951" width="13.5703125" style="4" customWidth="1"/>
    <col min="10952" max="10952" width="1.28515625" style="4" customWidth="1"/>
    <col min="10953" max="10953" width="36.28515625" style="4" customWidth="1"/>
    <col min="10954" max="10954" width="10.42578125" style="4" customWidth="1"/>
    <col min="10955" max="10955" width="2" style="4" customWidth="1"/>
    <col min="10956" max="10956" width="2.7109375" style="4" customWidth="1"/>
    <col min="10957" max="10957" width="3.42578125" style="4" customWidth="1"/>
    <col min="10958" max="10958" width="2.42578125" style="4" customWidth="1"/>
    <col min="10959" max="10959" width="3.7109375" style="4" customWidth="1"/>
    <col min="10960" max="10960" width="2.42578125" style="4" customWidth="1"/>
    <col min="10961" max="10961" width="2.7109375" style="4" customWidth="1"/>
    <col min="10962" max="10962" width="12.28515625" style="4" customWidth="1"/>
    <col min="10963" max="10963" width="10.7109375" style="4" customWidth="1"/>
    <col min="10964" max="10964" width="3.28515625" style="4" customWidth="1"/>
    <col min="10965" max="10965" width="3" style="4" customWidth="1"/>
    <col min="10966" max="10966" width="13.28515625" style="4" customWidth="1"/>
    <col min="10967" max="10967" width="4.28515625" style="4" customWidth="1"/>
    <col min="10968" max="10969" width="6.7109375" style="4" customWidth="1"/>
    <col min="10970" max="10970" width="9.28515625" style="4" customWidth="1"/>
    <col min="10971" max="10971" width="15.28515625" style="4" customWidth="1"/>
    <col min="10972" max="11206" width="8.7109375" style="4"/>
    <col min="11207" max="11207" width="13.5703125" style="4" customWidth="1"/>
    <col min="11208" max="11208" width="1.28515625" style="4" customWidth="1"/>
    <col min="11209" max="11209" width="36.28515625" style="4" customWidth="1"/>
    <col min="11210" max="11210" width="10.42578125" style="4" customWidth="1"/>
    <col min="11211" max="11211" width="2" style="4" customWidth="1"/>
    <col min="11212" max="11212" width="2.7109375" style="4" customWidth="1"/>
    <col min="11213" max="11213" width="3.42578125" style="4" customWidth="1"/>
    <col min="11214" max="11214" width="2.42578125" style="4" customWidth="1"/>
    <col min="11215" max="11215" width="3.7109375" style="4" customWidth="1"/>
    <col min="11216" max="11216" width="2.42578125" style="4" customWidth="1"/>
    <col min="11217" max="11217" width="2.7109375" style="4" customWidth="1"/>
    <col min="11218" max="11218" width="12.28515625" style="4" customWidth="1"/>
    <col min="11219" max="11219" width="10.7109375" style="4" customWidth="1"/>
    <col min="11220" max="11220" width="3.28515625" style="4" customWidth="1"/>
    <col min="11221" max="11221" width="3" style="4" customWidth="1"/>
    <col min="11222" max="11222" width="13.28515625" style="4" customWidth="1"/>
    <col min="11223" max="11223" width="4.28515625" style="4" customWidth="1"/>
    <col min="11224" max="11225" width="6.7109375" style="4" customWidth="1"/>
    <col min="11226" max="11226" width="9.28515625" style="4" customWidth="1"/>
    <col min="11227" max="11227" width="15.28515625" style="4" customWidth="1"/>
    <col min="11228" max="11462" width="8.7109375" style="4"/>
    <col min="11463" max="11463" width="13.5703125" style="4" customWidth="1"/>
    <col min="11464" max="11464" width="1.28515625" style="4" customWidth="1"/>
    <col min="11465" max="11465" width="36.28515625" style="4" customWidth="1"/>
    <col min="11466" max="11466" width="10.42578125" style="4" customWidth="1"/>
    <col min="11467" max="11467" width="2" style="4" customWidth="1"/>
    <col min="11468" max="11468" width="2.7109375" style="4" customWidth="1"/>
    <col min="11469" max="11469" width="3.42578125" style="4" customWidth="1"/>
    <col min="11470" max="11470" width="2.42578125" style="4" customWidth="1"/>
    <col min="11471" max="11471" width="3.7109375" style="4" customWidth="1"/>
    <col min="11472" max="11472" width="2.42578125" style="4" customWidth="1"/>
    <col min="11473" max="11473" width="2.7109375" style="4" customWidth="1"/>
    <col min="11474" max="11474" width="12.28515625" style="4" customWidth="1"/>
    <col min="11475" max="11475" width="10.7109375" style="4" customWidth="1"/>
    <col min="11476" max="11476" width="3.28515625" style="4" customWidth="1"/>
    <col min="11477" max="11477" width="3" style="4" customWidth="1"/>
    <col min="11478" max="11478" width="13.28515625" style="4" customWidth="1"/>
    <col min="11479" max="11479" width="4.28515625" style="4" customWidth="1"/>
    <col min="11480" max="11481" width="6.7109375" style="4" customWidth="1"/>
    <col min="11482" max="11482" width="9.28515625" style="4" customWidth="1"/>
    <col min="11483" max="11483" width="15.28515625" style="4" customWidth="1"/>
    <col min="11484" max="11718" width="8.7109375" style="4"/>
    <col min="11719" max="11719" width="13.5703125" style="4" customWidth="1"/>
    <col min="11720" max="11720" width="1.28515625" style="4" customWidth="1"/>
    <col min="11721" max="11721" width="36.28515625" style="4" customWidth="1"/>
    <col min="11722" max="11722" width="10.42578125" style="4" customWidth="1"/>
    <col min="11723" max="11723" width="2" style="4" customWidth="1"/>
    <col min="11724" max="11724" width="2.7109375" style="4" customWidth="1"/>
    <col min="11725" max="11725" width="3.42578125" style="4" customWidth="1"/>
    <col min="11726" max="11726" width="2.42578125" style="4" customWidth="1"/>
    <col min="11727" max="11727" width="3.7109375" style="4" customWidth="1"/>
    <col min="11728" max="11728" width="2.42578125" style="4" customWidth="1"/>
    <col min="11729" max="11729" width="2.7109375" style="4" customWidth="1"/>
    <col min="11730" max="11730" width="12.28515625" style="4" customWidth="1"/>
    <col min="11731" max="11731" width="10.7109375" style="4" customWidth="1"/>
    <col min="11732" max="11732" width="3.28515625" style="4" customWidth="1"/>
    <col min="11733" max="11733" width="3" style="4" customWidth="1"/>
    <col min="11734" max="11734" width="13.28515625" style="4" customWidth="1"/>
    <col min="11735" max="11735" width="4.28515625" style="4" customWidth="1"/>
    <col min="11736" max="11737" width="6.7109375" style="4" customWidth="1"/>
    <col min="11738" max="11738" width="9.28515625" style="4" customWidth="1"/>
    <col min="11739" max="11739" width="15.28515625" style="4" customWidth="1"/>
    <col min="11740" max="11974" width="8.7109375" style="4"/>
    <col min="11975" max="11975" width="13.5703125" style="4" customWidth="1"/>
    <col min="11976" max="11976" width="1.28515625" style="4" customWidth="1"/>
    <col min="11977" max="11977" width="36.28515625" style="4" customWidth="1"/>
    <col min="11978" max="11978" width="10.42578125" style="4" customWidth="1"/>
    <col min="11979" max="11979" width="2" style="4" customWidth="1"/>
    <col min="11980" max="11980" width="2.7109375" style="4" customWidth="1"/>
    <col min="11981" max="11981" width="3.42578125" style="4" customWidth="1"/>
    <col min="11982" max="11982" width="2.42578125" style="4" customWidth="1"/>
    <col min="11983" max="11983" width="3.7109375" style="4" customWidth="1"/>
    <col min="11984" max="11984" width="2.42578125" style="4" customWidth="1"/>
    <col min="11985" max="11985" width="2.7109375" style="4" customWidth="1"/>
    <col min="11986" max="11986" width="12.28515625" style="4" customWidth="1"/>
    <col min="11987" max="11987" width="10.7109375" style="4" customWidth="1"/>
    <col min="11988" max="11988" width="3.28515625" style="4" customWidth="1"/>
    <col min="11989" max="11989" width="3" style="4" customWidth="1"/>
    <col min="11990" max="11990" width="13.28515625" style="4" customWidth="1"/>
    <col min="11991" max="11991" width="4.28515625" style="4" customWidth="1"/>
    <col min="11992" max="11993" width="6.7109375" style="4" customWidth="1"/>
    <col min="11994" max="11994" width="9.28515625" style="4" customWidth="1"/>
    <col min="11995" max="11995" width="15.28515625" style="4" customWidth="1"/>
    <col min="11996" max="12230" width="8.7109375" style="4"/>
    <col min="12231" max="12231" width="13.5703125" style="4" customWidth="1"/>
    <col min="12232" max="12232" width="1.28515625" style="4" customWidth="1"/>
    <col min="12233" max="12233" width="36.28515625" style="4" customWidth="1"/>
    <col min="12234" max="12234" width="10.42578125" style="4" customWidth="1"/>
    <col min="12235" max="12235" width="2" style="4" customWidth="1"/>
    <col min="12236" max="12236" width="2.7109375" style="4" customWidth="1"/>
    <col min="12237" max="12237" width="3.42578125" style="4" customWidth="1"/>
    <col min="12238" max="12238" width="2.42578125" style="4" customWidth="1"/>
    <col min="12239" max="12239" width="3.7109375" style="4" customWidth="1"/>
    <col min="12240" max="12240" width="2.42578125" style="4" customWidth="1"/>
    <col min="12241" max="12241" width="2.7109375" style="4" customWidth="1"/>
    <col min="12242" max="12242" width="12.28515625" style="4" customWidth="1"/>
    <col min="12243" max="12243" width="10.7109375" style="4" customWidth="1"/>
    <col min="12244" max="12244" width="3.28515625" style="4" customWidth="1"/>
    <col min="12245" max="12245" width="3" style="4" customWidth="1"/>
    <col min="12246" max="12246" width="13.28515625" style="4" customWidth="1"/>
    <col min="12247" max="12247" width="4.28515625" style="4" customWidth="1"/>
    <col min="12248" max="12249" width="6.7109375" style="4" customWidth="1"/>
    <col min="12250" max="12250" width="9.28515625" style="4" customWidth="1"/>
    <col min="12251" max="12251" width="15.28515625" style="4" customWidth="1"/>
    <col min="12252" max="12486" width="8.7109375" style="4"/>
    <col min="12487" max="12487" width="13.5703125" style="4" customWidth="1"/>
    <col min="12488" max="12488" width="1.28515625" style="4" customWidth="1"/>
    <col min="12489" max="12489" width="36.28515625" style="4" customWidth="1"/>
    <col min="12490" max="12490" width="10.42578125" style="4" customWidth="1"/>
    <col min="12491" max="12491" width="2" style="4" customWidth="1"/>
    <col min="12492" max="12492" width="2.7109375" style="4" customWidth="1"/>
    <col min="12493" max="12493" width="3.42578125" style="4" customWidth="1"/>
    <col min="12494" max="12494" width="2.42578125" style="4" customWidth="1"/>
    <col min="12495" max="12495" width="3.7109375" style="4" customWidth="1"/>
    <col min="12496" max="12496" width="2.42578125" style="4" customWidth="1"/>
    <col min="12497" max="12497" width="2.7109375" style="4" customWidth="1"/>
    <col min="12498" max="12498" width="12.28515625" style="4" customWidth="1"/>
    <col min="12499" max="12499" width="10.7109375" style="4" customWidth="1"/>
    <col min="12500" max="12500" width="3.28515625" style="4" customWidth="1"/>
    <col min="12501" max="12501" width="3" style="4" customWidth="1"/>
    <col min="12502" max="12502" width="13.28515625" style="4" customWidth="1"/>
    <col min="12503" max="12503" width="4.28515625" style="4" customWidth="1"/>
    <col min="12504" max="12505" width="6.7109375" style="4" customWidth="1"/>
    <col min="12506" max="12506" width="9.28515625" style="4" customWidth="1"/>
    <col min="12507" max="12507" width="15.28515625" style="4" customWidth="1"/>
    <col min="12508" max="12742" width="8.7109375" style="4"/>
    <col min="12743" max="12743" width="13.5703125" style="4" customWidth="1"/>
    <col min="12744" max="12744" width="1.28515625" style="4" customWidth="1"/>
    <col min="12745" max="12745" width="36.28515625" style="4" customWidth="1"/>
    <col min="12746" max="12746" width="10.42578125" style="4" customWidth="1"/>
    <col min="12747" max="12747" width="2" style="4" customWidth="1"/>
    <col min="12748" max="12748" width="2.7109375" style="4" customWidth="1"/>
    <col min="12749" max="12749" width="3.42578125" style="4" customWidth="1"/>
    <col min="12750" max="12750" width="2.42578125" style="4" customWidth="1"/>
    <col min="12751" max="12751" width="3.7109375" style="4" customWidth="1"/>
    <col min="12752" max="12752" width="2.42578125" style="4" customWidth="1"/>
    <col min="12753" max="12753" width="2.7109375" style="4" customWidth="1"/>
    <col min="12754" max="12754" width="12.28515625" style="4" customWidth="1"/>
    <col min="12755" max="12755" width="10.7109375" style="4" customWidth="1"/>
    <col min="12756" max="12756" width="3.28515625" style="4" customWidth="1"/>
    <col min="12757" max="12757" width="3" style="4" customWidth="1"/>
    <col min="12758" max="12758" width="13.28515625" style="4" customWidth="1"/>
    <col min="12759" max="12759" width="4.28515625" style="4" customWidth="1"/>
    <col min="12760" max="12761" width="6.7109375" style="4" customWidth="1"/>
    <col min="12762" max="12762" width="9.28515625" style="4" customWidth="1"/>
    <col min="12763" max="12763" width="15.28515625" style="4" customWidth="1"/>
    <col min="12764" max="12998" width="8.7109375" style="4"/>
    <col min="12999" max="12999" width="13.5703125" style="4" customWidth="1"/>
    <col min="13000" max="13000" width="1.28515625" style="4" customWidth="1"/>
    <col min="13001" max="13001" width="36.28515625" style="4" customWidth="1"/>
    <col min="13002" max="13002" width="10.42578125" style="4" customWidth="1"/>
    <col min="13003" max="13003" width="2" style="4" customWidth="1"/>
    <col min="13004" max="13004" width="2.7109375" style="4" customWidth="1"/>
    <col min="13005" max="13005" width="3.42578125" style="4" customWidth="1"/>
    <col min="13006" max="13006" width="2.42578125" style="4" customWidth="1"/>
    <col min="13007" max="13007" width="3.7109375" style="4" customWidth="1"/>
    <col min="13008" max="13008" width="2.42578125" style="4" customWidth="1"/>
    <col min="13009" max="13009" width="2.7109375" style="4" customWidth="1"/>
    <col min="13010" max="13010" width="12.28515625" style="4" customWidth="1"/>
    <col min="13011" max="13011" width="10.7109375" style="4" customWidth="1"/>
    <col min="13012" max="13012" width="3.28515625" style="4" customWidth="1"/>
    <col min="13013" max="13013" width="3" style="4" customWidth="1"/>
    <col min="13014" max="13014" width="13.28515625" style="4" customWidth="1"/>
    <col min="13015" max="13015" width="4.28515625" style="4" customWidth="1"/>
    <col min="13016" max="13017" width="6.7109375" style="4" customWidth="1"/>
    <col min="13018" max="13018" width="9.28515625" style="4" customWidth="1"/>
    <col min="13019" max="13019" width="15.28515625" style="4" customWidth="1"/>
    <col min="13020" max="13254" width="8.7109375" style="4"/>
    <col min="13255" max="13255" width="13.5703125" style="4" customWidth="1"/>
    <col min="13256" max="13256" width="1.28515625" style="4" customWidth="1"/>
    <col min="13257" max="13257" width="36.28515625" style="4" customWidth="1"/>
    <col min="13258" max="13258" width="10.42578125" style="4" customWidth="1"/>
    <col min="13259" max="13259" width="2" style="4" customWidth="1"/>
    <col min="13260" max="13260" width="2.7109375" style="4" customWidth="1"/>
    <col min="13261" max="13261" width="3.42578125" style="4" customWidth="1"/>
    <col min="13262" max="13262" width="2.42578125" style="4" customWidth="1"/>
    <col min="13263" max="13263" width="3.7109375" style="4" customWidth="1"/>
    <col min="13264" max="13264" width="2.42578125" style="4" customWidth="1"/>
    <col min="13265" max="13265" width="2.7109375" style="4" customWidth="1"/>
    <col min="13266" max="13266" width="12.28515625" style="4" customWidth="1"/>
    <col min="13267" max="13267" width="10.7109375" style="4" customWidth="1"/>
    <col min="13268" max="13268" width="3.28515625" style="4" customWidth="1"/>
    <col min="13269" max="13269" width="3" style="4" customWidth="1"/>
    <col min="13270" max="13270" width="13.28515625" style="4" customWidth="1"/>
    <col min="13271" max="13271" width="4.28515625" style="4" customWidth="1"/>
    <col min="13272" max="13273" width="6.7109375" style="4" customWidth="1"/>
    <col min="13274" max="13274" width="9.28515625" style="4" customWidth="1"/>
    <col min="13275" max="13275" width="15.28515625" style="4" customWidth="1"/>
    <col min="13276" max="13510" width="8.7109375" style="4"/>
    <col min="13511" max="13511" width="13.5703125" style="4" customWidth="1"/>
    <col min="13512" max="13512" width="1.28515625" style="4" customWidth="1"/>
    <col min="13513" max="13513" width="36.28515625" style="4" customWidth="1"/>
    <col min="13514" max="13514" width="10.42578125" style="4" customWidth="1"/>
    <col min="13515" max="13515" width="2" style="4" customWidth="1"/>
    <col min="13516" max="13516" width="2.7109375" style="4" customWidth="1"/>
    <col min="13517" max="13517" width="3.42578125" style="4" customWidth="1"/>
    <col min="13518" max="13518" width="2.42578125" style="4" customWidth="1"/>
    <col min="13519" max="13519" width="3.7109375" style="4" customWidth="1"/>
    <col min="13520" max="13520" width="2.42578125" style="4" customWidth="1"/>
    <col min="13521" max="13521" width="2.7109375" style="4" customWidth="1"/>
    <col min="13522" max="13522" width="12.28515625" style="4" customWidth="1"/>
    <col min="13523" max="13523" width="10.7109375" style="4" customWidth="1"/>
    <col min="13524" max="13524" width="3.28515625" style="4" customWidth="1"/>
    <col min="13525" max="13525" width="3" style="4" customWidth="1"/>
    <col min="13526" max="13526" width="13.28515625" style="4" customWidth="1"/>
    <col min="13527" max="13527" width="4.28515625" style="4" customWidth="1"/>
    <col min="13528" max="13529" width="6.7109375" style="4" customWidth="1"/>
    <col min="13530" max="13530" width="9.28515625" style="4" customWidth="1"/>
    <col min="13531" max="13531" width="15.28515625" style="4" customWidth="1"/>
    <col min="13532" max="13766" width="8.7109375" style="4"/>
    <col min="13767" max="13767" width="13.5703125" style="4" customWidth="1"/>
    <col min="13768" max="13768" width="1.28515625" style="4" customWidth="1"/>
    <col min="13769" max="13769" width="36.28515625" style="4" customWidth="1"/>
    <col min="13770" max="13770" width="10.42578125" style="4" customWidth="1"/>
    <col min="13771" max="13771" width="2" style="4" customWidth="1"/>
    <col min="13772" max="13772" width="2.7109375" style="4" customWidth="1"/>
    <col min="13773" max="13773" width="3.42578125" style="4" customWidth="1"/>
    <col min="13774" max="13774" width="2.42578125" style="4" customWidth="1"/>
    <col min="13775" max="13775" width="3.7109375" style="4" customWidth="1"/>
    <col min="13776" max="13776" width="2.42578125" style="4" customWidth="1"/>
    <col min="13777" max="13777" width="2.7109375" style="4" customWidth="1"/>
    <col min="13778" max="13778" width="12.28515625" style="4" customWidth="1"/>
    <col min="13779" max="13779" width="10.7109375" style="4" customWidth="1"/>
    <col min="13780" max="13780" width="3.28515625" style="4" customWidth="1"/>
    <col min="13781" max="13781" width="3" style="4" customWidth="1"/>
    <col min="13782" max="13782" width="13.28515625" style="4" customWidth="1"/>
    <col min="13783" max="13783" width="4.28515625" style="4" customWidth="1"/>
    <col min="13784" max="13785" width="6.7109375" style="4" customWidth="1"/>
    <col min="13786" max="13786" width="9.28515625" style="4" customWidth="1"/>
    <col min="13787" max="13787" width="15.28515625" style="4" customWidth="1"/>
    <col min="13788" max="14022" width="8.7109375" style="4"/>
    <col min="14023" max="14023" width="13.5703125" style="4" customWidth="1"/>
    <col min="14024" max="14024" width="1.28515625" style="4" customWidth="1"/>
    <col min="14025" max="14025" width="36.28515625" style="4" customWidth="1"/>
    <col min="14026" max="14026" width="10.42578125" style="4" customWidth="1"/>
    <col min="14027" max="14027" width="2" style="4" customWidth="1"/>
    <col min="14028" max="14028" width="2.7109375" style="4" customWidth="1"/>
    <col min="14029" max="14029" width="3.42578125" style="4" customWidth="1"/>
    <col min="14030" max="14030" width="2.42578125" style="4" customWidth="1"/>
    <col min="14031" max="14031" width="3.7109375" style="4" customWidth="1"/>
    <col min="14032" max="14032" width="2.42578125" style="4" customWidth="1"/>
    <col min="14033" max="14033" width="2.7109375" style="4" customWidth="1"/>
    <col min="14034" max="14034" width="12.28515625" style="4" customWidth="1"/>
    <col min="14035" max="14035" width="10.7109375" style="4" customWidth="1"/>
    <col min="14036" max="14036" width="3.28515625" style="4" customWidth="1"/>
    <col min="14037" max="14037" width="3" style="4" customWidth="1"/>
    <col min="14038" max="14038" width="13.28515625" style="4" customWidth="1"/>
    <col min="14039" max="14039" width="4.28515625" style="4" customWidth="1"/>
    <col min="14040" max="14041" width="6.7109375" style="4" customWidth="1"/>
    <col min="14042" max="14042" width="9.28515625" style="4" customWidth="1"/>
    <col min="14043" max="14043" width="15.28515625" style="4" customWidth="1"/>
    <col min="14044" max="14278" width="8.7109375" style="4"/>
    <col min="14279" max="14279" width="13.5703125" style="4" customWidth="1"/>
    <col min="14280" max="14280" width="1.28515625" style="4" customWidth="1"/>
    <col min="14281" max="14281" width="36.28515625" style="4" customWidth="1"/>
    <col min="14282" max="14282" width="10.42578125" style="4" customWidth="1"/>
    <col min="14283" max="14283" width="2" style="4" customWidth="1"/>
    <col min="14284" max="14284" width="2.7109375" style="4" customWidth="1"/>
    <col min="14285" max="14285" width="3.42578125" style="4" customWidth="1"/>
    <col min="14286" max="14286" width="2.42578125" style="4" customWidth="1"/>
    <col min="14287" max="14287" width="3.7109375" style="4" customWidth="1"/>
    <col min="14288" max="14288" width="2.42578125" style="4" customWidth="1"/>
    <col min="14289" max="14289" width="2.7109375" style="4" customWidth="1"/>
    <col min="14290" max="14290" width="12.28515625" style="4" customWidth="1"/>
    <col min="14291" max="14291" width="10.7109375" style="4" customWidth="1"/>
    <col min="14292" max="14292" width="3.28515625" style="4" customWidth="1"/>
    <col min="14293" max="14293" width="3" style="4" customWidth="1"/>
    <col min="14294" max="14294" width="13.28515625" style="4" customWidth="1"/>
    <col min="14295" max="14295" width="4.28515625" style="4" customWidth="1"/>
    <col min="14296" max="14297" width="6.7109375" style="4" customWidth="1"/>
    <col min="14298" max="14298" width="9.28515625" style="4" customWidth="1"/>
    <col min="14299" max="14299" width="15.28515625" style="4" customWidth="1"/>
    <col min="14300" max="14534" width="8.7109375" style="4"/>
    <col min="14535" max="14535" width="13.5703125" style="4" customWidth="1"/>
    <col min="14536" max="14536" width="1.28515625" style="4" customWidth="1"/>
    <col min="14537" max="14537" width="36.28515625" style="4" customWidth="1"/>
    <col min="14538" max="14538" width="10.42578125" style="4" customWidth="1"/>
    <col min="14539" max="14539" width="2" style="4" customWidth="1"/>
    <col min="14540" max="14540" width="2.7109375" style="4" customWidth="1"/>
    <col min="14541" max="14541" width="3.42578125" style="4" customWidth="1"/>
    <col min="14542" max="14542" width="2.42578125" style="4" customWidth="1"/>
    <col min="14543" max="14543" width="3.7109375" style="4" customWidth="1"/>
    <col min="14544" max="14544" width="2.42578125" style="4" customWidth="1"/>
    <col min="14545" max="14545" width="2.7109375" style="4" customWidth="1"/>
    <col min="14546" max="14546" width="12.28515625" style="4" customWidth="1"/>
    <col min="14547" max="14547" width="10.7109375" style="4" customWidth="1"/>
    <col min="14548" max="14548" width="3.28515625" style="4" customWidth="1"/>
    <col min="14549" max="14549" width="3" style="4" customWidth="1"/>
    <col min="14550" max="14550" width="13.28515625" style="4" customWidth="1"/>
    <col min="14551" max="14551" width="4.28515625" style="4" customWidth="1"/>
    <col min="14552" max="14553" width="6.7109375" style="4" customWidth="1"/>
    <col min="14554" max="14554" width="9.28515625" style="4" customWidth="1"/>
    <col min="14555" max="14555" width="15.28515625" style="4" customWidth="1"/>
    <col min="14556" max="14790" width="8.7109375" style="4"/>
    <col min="14791" max="14791" width="13.5703125" style="4" customWidth="1"/>
    <col min="14792" max="14792" width="1.28515625" style="4" customWidth="1"/>
    <col min="14793" max="14793" width="36.28515625" style="4" customWidth="1"/>
    <col min="14794" max="14794" width="10.42578125" style="4" customWidth="1"/>
    <col min="14795" max="14795" width="2" style="4" customWidth="1"/>
    <col min="14796" max="14796" width="2.7109375" style="4" customWidth="1"/>
    <col min="14797" max="14797" width="3.42578125" style="4" customWidth="1"/>
    <col min="14798" max="14798" width="2.42578125" style="4" customWidth="1"/>
    <col min="14799" max="14799" width="3.7109375" style="4" customWidth="1"/>
    <col min="14800" max="14800" width="2.42578125" style="4" customWidth="1"/>
    <col min="14801" max="14801" width="2.7109375" style="4" customWidth="1"/>
    <col min="14802" max="14802" width="12.28515625" style="4" customWidth="1"/>
    <col min="14803" max="14803" width="10.7109375" style="4" customWidth="1"/>
    <col min="14804" max="14804" width="3.28515625" style="4" customWidth="1"/>
    <col min="14805" max="14805" width="3" style="4" customWidth="1"/>
    <col min="14806" max="14806" width="13.28515625" style="4" customWidth="1"/>
    <col min="14807" max="14807" width="4.28515625" style="4" customWidth="1"/>
    <col min="14808" max="14809" width="6.7109375" style="4" customWidth="1"/>
    <col min="14810" max="14810" width="9.28515625" style="4" customWidth="1"/>
    <col min="14811" max="14811" width="15.28515625" style="4" customWidth="1"/>
    <col min="14812" max="15046" width="8.7109375" style="4"/>
    <col min="15047" max="15047" width="13.5703125" style="4" customWidth="1"/>
    <col min="15048" max="15048" width="1.28515625" style="4" customWidth="1"/>
    <col min="15049" max="15049" width="36.28515625" style="4" customWidth="1"/>
    <col min="15050" max="15050" width="10.42578125" style="4" customWidth="1"/>
    <col min="15051" max="15051" width="2" style="4" customWidth="1"/>
    <col min="15052" max="15052" width="2.7109375" style="4" customWidth="1"/>
    <col min="15053" max="15053" width="3.42578125" style="4" customWidth="1"/>
    <col min="15054" max="15054" width="2.42578125" style="4" customWidth="1"/>
    <col min="15055" max="15055" width="3.7109375" style="4" customWidth="1"/>
    <col min="15056" max="15056" width="2.42578125" style="4" customWidth="1"/>
    <col min="15057" max="15057" width="2.7109375" style="4" customWidth="1"/>
    <col min="15058" max="15058" width="12.28515625" style="4" customWidth="1"/>
    <col min="15059" max="15059" width="10.7109375" style="4" customWidth="1"/>
    <col min="15060" max="15060" width="3.28515625" style="4" customWidth="1"/>
    <col min="15061" max="15061" width="3" style="4" customWidth="1"/>
    <col min="15062" max="15062" width="13.28515625" style="4" customWidth="1"/>
    <col min="15063" max="15063" width="4.28515625" style="4" customWidth="1"/>
    <col min="15064" max="15065" width="6.7109375" style="4" customWidth="1"/>
    <col min="15066" max="15066" width="9.28515625" style="4" customWidth="1"/>
    <col min="15067" max="15067" width="15.28515625" style="4" customWidth="1"/>
    <col min="15068" max="15302" width="8.7109375" style="4"/>
    <col min="15303" max="15303" width="13.5703125" style="4" customWidth="1"/>
    <col min="15304" max="15304" width="1.28515625" style="4" customWidth="1"/>
    <col min="15305" max="15305" width="36.28515625" style="4" customWidth="1"/>
    <col min="15306" max="15306" width="10.42578125" style="4" customWidth="1"/>
    <col min="15307" max="15307" width="2" style="4" customWidth="1"/>
    <col min="15308" max="15308" width="2.7109375" style="4" customWidth="1"/>
    <col min="15309" max="15309" width="3.42578125" style="4" customWidth="1"/>
    <col min="15310" max="15310" width="2.42578125" style="4" customWidth="1"/>
    <col min="15311" max="15311" width="3.7109375" style="4" customWidth="1"/>
    <col min="15312" max="15312" width="2.42578125" style="4" customWidth="1"/>
    <col min="15313" max="15313" width="2.7109375" style="4" customWidth="1"/>
    <col min="15314" max="15314" width="12.28515625" style="4" customWidth="1"/>
    <col min="15315" max="15315" width="10.7109375" style="4" customWidth="1"/>
    <col min="15316" max="15316" width="3.28515625" style="4" customWidth="1"/>
    <col min="15317" max="15317" width="3" style="4" customWidth="1"/>
    <col min="15318" max="15318" width="13.28515625" style="4" customWidth="1"/>
    <col min="15319" max="15319" width="4.28515625" style="4" customWidth="1"/>
    <col min="15320" max="15321" width="6.7109375" style="4" customWidth="1"/>
    <col min="15322" max="15322" width="9.28515625" style="4" customWidth="1"/>
    <col min="15323" max="15323" width="15.28515625" style="4" customWidth="1"/>
    <col min="15324" max="15558" width="8.7109375" style="4"/>
    <col min="15559" max="15559" width="13.5703125" style="4" customWidth="1"/>
    <col min="15560" max="15560" width="1.28515625" style="4" customWidth="1"/>
    <col min="15561" max="15561" width="36.28515625" style="4" customWidth="1"/>
    <col min="15562" max="15562" width="10.42578125" style="4" customWidth="1"/>
    <col min="15563" max="15563" width="2" style="4" customWidth="1"/>
    <col min="15564" max="15564" width="2.7109375" style="4" customWidth="1"/>
    <col min="15565" max="15565" width="3.42578125" style="4" customWidth="1"/>
    <col min="15566" max="15566" width="2.42578125" style="4" customWidth="1"/>
    <col min="15567" max="15567" width="3.7109375" style="4" customWidth="1"/>
    <col min="15568" max="15568" width="2.42578125" style="4" customWidth="1"/>
    <col min="15569" max="15569" width="2.7109375" style="4" customWidth="1"/>
    <col min="15570" max="15570" width="12.28515625" style="4" customWidth="1"/>
    <col min="15571" max="15571" width="10.7109375" style="4" customWidth="1"/>
    <col min="15572" max="15572" width="3.28515625" style="4" customWidth="1"/>
    <col min="15573" max="15573" width="3" style="4" customWidth="1"/>
    <col min="15574" max="15574" width="13.28515625" style="4" customWidth="1"/>
    <col min="15575" max="15575" width="4.28515625" style="4" customWidth="1"/>
    <col min="15576" max="15577" width="6.7109375" style="4" customWidth="1"/>
    <col min="15578" max="15578" width="9.28515625" style="4" customWidth="1"/>
    <col min="15579" max="15579" width="15.28515625" style="4" customWidth="1"/>
    <col min="15580" max="15814" width="8.7109375" style="4"/>
    <col min="15815" max="15815" width="13.5703125" style="4" customWidth="1"/>
    <col min="15816" max="15816" width="1.28515625" style="4" customWidth="1"/>
    <col min="15817" max="15817" width="36.28515625" style="4" customWidth="1"/>
    <col min="15818" max="15818" width="10.42578125" style="4" customWidth="1"/>
    <col min="15819" max="15819" width="2" style="4" customWidth="1"/>
    <col min="15820" max="15820" width="2.7109375" style="4" customWidth="1"/>
    <col min="15821" max="15821" width="3.42578125" style="4" customWidth="1"/>
    <col min="15822" max="15822" width="2.42578125" style="4" customWidth="1"/>
    <col min="15823" max="15823" width="3.7109375" style="4" customWidth="1"/>
    <col min="15824" max="15824" width="2.42578125" style="4" customWidth="1"/>
    <col min="15825" max="15825" width="2.7109375" style="4" customWidth="1"/>
    <col min="15826" max="15826" width="12.28515625" style="4" customWidth="1"/>
    <col min="15827" max="15827" width="10.7109375" style="4" customWidth="1"/>
    <col min="15828" max="15828" width="3.28515625" style="4" customWidth="1"/>
    <col min="15829" max="15829" width="3" style="4" customWidth="1"/>
    <col min="15830" max="15830" width="13.28515625" style="4" customWidth="1"/>
    <col min="15831" max="15831" width="4.28515625" style="4" customWidth="1"/>
    <col min="15832" max="15833" width="6.7109375" style="4" customWidth="1"/>
    <col min="15834" max="15834" width="9.28515625" style="4" customWidth="1"/>
    <col min="15835" max="15835" width="15.28515625" style="4" customWidth="1"/>
    <col min="15836" max="16070" width="8.7109375" style="4"/>
    <col min="16071" max="16071" width="13.5703125" style="4" customWidth="1"/>
    <col min="16072" max="16072" width="1.28515625" style="4" customWidth="1"/>
    <col min="16073" max="16073" width="36.28515625" style="4" customWidth="1"/>
    <col min="16074" max="16074" width="10.42578125" style="4" customWidth="1"/>
    <col min="16075" max="16075" width="2" style="4" customWidth="1"/>
    <col min="16076" max="16076" width="2.7109375" style="4" customWidth="1"/>
    <col min="16077" max="16077" width="3.42578125" style="4" customWidth="1"/>
    <col min="16078" max="16078" width="2.42578125" style="4" customWidth="1"/>
    <col min="16079" max="16079" width="3.7109375" style="4" customWidth="1"/>
    <col min="16080" max="16080" width="2.42578125" style="4" customWidth="1"/>
    <col min="16081" max="16081" width="2.7109375" style="4" customWidth="1"/>
    <col min="16082" max="16082" width="12.28515625" style="4" customWidth="1"/>
    <col min="16083" max="16083" width="10.7109375" style="4" customWidth="1"/>
    <col min="16084" max="16084" width="3.28515625" style="4" customWidth="1"/>
    <col min="16085" max="16085" width="3" style="4" customWidth="1"/>
    <col min="16086" max="16086" width="13.28515625" style="4" customWidth="1"/>
    <col min="16087" max="16087" width="4.28515625" style="4" customWidth="1"/>
    <col min="16088" max="16089" width="6.7109375" style="4" customWidth="1"/>
    <col min="16090" max="16090" width="9.28515625" style="4" customWidth="1"/>
    <col min="16091" max="16091" width="15.28515625" style="4" customWidth="1"/>
    <col min="16092" max="16384" width="8.7109375" style="4"/>
  </cols>
  <sheetData>
    <row r="1" spans="1:41" ht="14.65" customHeight="1" x14ac:dyDescent="0.25">
      <c r="A1" s="43" t="s">
        <v>86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5"/>
      <c r="AC1" s="46"/>
      <c r="AD1" s="47" t="s">
        <v>259</v>
      </c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</row>
    <row r="2" spans="1:41" ht="14.65" customHeight="1" x14ac:dyDescent="0.25">
      <c r="A2" s="43" t="s">
        <v>262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5"/>
      <c r="AC2" s="46"/>
      <c r="AD2" s="47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</row>
    <row r="3" spans="1:41" ht="15" customHeight="1" x14ac:dyDescent="0.25">
      <c r="A3" s="43" t="s">
        <v>24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5"/>
      <c r="AC3" s="49"/>
      <c r="AD3" s="47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</row>
    <row r="4" spans="1:41" ht="13.9" customHeight="1" x14ac:dyDescent="0.25">
      <c r="A4" s="50" t="s">
        <v>190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2"/>
      <c r="AC4" s="53"/>
      <c r="AD4" s="47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</row>
    <row r="5" spans="1:41" s="7" customFormat="1" ht="176.25" x14ac:dyDescent="0.25">
      <c r="A5" s="54" t="s">
        <v>0</v>
      </c>
      <c r="B5" s="55" t="s">
        <v>1</v>
      </c>
      <c r="C5" s="55" t="s">
        <v>30</v>
      </c>
      <c r="D5" s="56" t="s">
        <v>2</v>
      </c>
      <c r="E5" s="57" t="s">
        <v>29</v>
      </c>
      <c r="F5" s="57" t="s">
        <v>3</v>
      </c>
      <c r="G5" s="58" t="s">
        <v>4</v>
      </c>
      <c r="H5" s="57" t="s">
        <v>31</v>
      </c>
      <c r="I5" s="57" t="s">
        <v>32</v>
      </c>
      <c r="J5" s="57" t="s">
        <v>33</v>
      </c>
      <c r="K5" s="58" t="s">
        <v>34</v>
      </c>
      <c r="L5" s="58" t="s">
        <v>35</v>
      </c>
      <c r="M5" s="58" t="s">
        <v>36</v>
      </c>
      <c r="N5" s="57" t="s">
        <v>5</v>
      </c>
      <c r="O5" s="58" t="s">
        <v>6</v>
      </c>
      <c r="P5" s="55" t="s">
        <v>7</v>
      </c>
      <c r="Q5" s="58" t="s">
        <v>8</v>
      </c>
      <c r="R5" s="58" t="s">
        <v>9</v>
      </c>
      <c r="S5" s="55" t="s">
        <v>7</v>
      </c>
      <c r="T5" s="58" t="s">
        <v>10</v>
      </c>
      <c r="U5" s="55" t="s">
        <v>11</v>
      </c>
      <c r="V5" s="58" t="s">
        <v>12</v>
      </c>
      <c r="W5" s="55" t="s">
        <v>13</v>
      </c>
      <c r="X5" s="55" t="s">
        <v>14</v>
      </c>
      <c r="Y5" s="55" t="s">
        <v>15</v>
      </c>
      <c r="Z5" s="58" t="s">
        <v>17</v>
      </c>
      <c r="AA5" s="55" t="s">
        <v>16</v>
      </c>
      <c r="AB5" s="55" t="s">
        <v>18</v>
      </c>
      <c r="AC5" s="55" t="s">
        <v>23</v>
      </c>
      <c r="AD5" s="59" t="s">
        <v>247</v>
      </c>
      <c r="AE5" s="59" t="s">
        <v>248</v>
      </c>
      <c r="AF5" s="59" t="s">
        <v>249</v>
      </c>
      <c r="AG5" s="59" t="s">
        <v>250</v>
      </c>
      <c r="AH5" s="59" t="s">
        <v>251</v>
      </c>
      <c r="AI5" s="59" t="s">
        <v>252</v>
      </c>
      <c r="AJ5" s="59" t="s">
        <v>253</v>
      </c>
      <c r="AK5" s="59" t="s">
        <v>254</v>
      </c>
      <c r="AL5" s="59" t="s">
        <v>255</v>
      </c>
      <c r="AM5" s="59" t="s">
        <v>256</v>
      </c>
      <c r="AN5" s="59" t="s">
        <v>257</v>
      </c>
      <c r="AO5" s="59" t="s">
        <v>258</v>
      </c>
    </row>
    <row r="6" spans="1:41" s="12" customFormat="1" ht="34.9" customHeight="1" x14ac:dyDescent="0.2">
      <c r="A6" s="60" t="s">
        <v>143</v>
      </c>
      <c r="B6" s="61" t="s">
        <v>62</v>
      </c>
      <c r="C6" s="62" t="s">
        <v>37</v>
      </c>
      <c r="D6" s="63"/>
      <c r="E6" s="64"/>
      <c r="F6" s="65">
        <v>2</v>
      </c>
      <c r="G6" s="66" t="s">
        <v>20</v>
      </c>
      <c r="H6" s="67">
        <v>2</v>
      </c>
      <c r="I6" s="67">
        <v>0</v>
      </c>
      <c r="J6" s="67">
        <v>0</v>
      </c>
      <c r="K6" s="68">
        <v>0</v>
      </c>
      <c r="L6" s="68">
        <v>0</v>
      </c>
      <c r="M6" s="68">
        <v>0</v>
      </c>
      <c r="N6" s="69">
        <v>1</v>
      </c>
      <c r="O6" s="70" t="s">
        <v>21</v>
      </c>
      <c r="P6" s="71" t="s">
        <v>125</v>
      </c>
      <c r="Q6" s="72">
        <v>20</v>
      </c>
      <c r="R6" s="72">
        <v>1</v>
      </c>
      <c r="S6" s="71"/>
      <c r="T6" s="72"/>
      <c r="U6" s="73"/>
      <c r="V6" s="74"/>
      <c r="W6" s="75" t="s">
        <v>349</v>
      </c>
      <c r="X6" s="76" t="s">
        <v>165</v>
      </c>
      <c r="Y6" s="77" t="s">
        <v>326</v>
      </c>
      <c r="Z6" s="77"/>
      <c r="AA6" s="77" t="s">
        <v>202</v>
      </c>
      <c r="AB6" s="78" t="s">
        <v>38</v>
      </c>
      <c r="AC6" s="78" t="s">
        <v>39</v>
      </c>
      <c r="AD6" s="79"/>
      <c r="AE6" s="79"/>
      <c r="AF6" s="79"/>
      <c r="AG6" s="79"/>
      <c r="AH6" s="79"/>
      <c r="AI6" s="79"/>
      <c r="AJ6" s="79"/>
      <c r="AK6" s="79"/>
      <c r="AL6" s="79"/>
      <c r="AM6" s="80"/>
      <c r="AN6" s="79"/>
      <c r="AO6" s="79" t="s">
        <v>260</v>
      </c>
    </row>
    <row r="7" spans="1:41" s="12" customFormat="1" ht="33.75" x14ac:dyDescent="0.2">
      <c r="A7" s="81" t="s">
        <v>272</v>
      </c>
      <c r="B7" s="71" t="s">
        <v>311</v>
      </c>
      <c r="C7" s="82" t="s">
        <v>335</v>
      </c>
      <c r="D7" s="83"/>
      <c r="E7" s="79"/>
      <c r="F7" s="84">
        <v>4</v>
      </c>
      <c r="G7" s="70" t="s">
        <v>20</v>
      </c>
      <c r="H7" s="67">
        <v>2</v>
      </c>
      <c r="I7" s="67">
        <v>2</v>
      </c>
      <c r="J7" s="67">
        <v>0</v>
      </c>
      <c r="K7" s="68">
        <v>0</v>
      </c>
      <c r="L7" s="68">
        <v>0</v>
      </c>
      <c r="M7" s="68">
        <v>0</v>
      </c>
      <c r="N7" s="69">
        <v>1</v>
      </c>
      <c r="O7" s="70" t="s">
        <v>21</v>
      </c>
      <c r="P7" s="70" t="s">
        <v>124</v>
      </c>
      <c r="Q7" s="72">
        <v>80</v>
      </c>
      <c r="R7" s="72">
        <v>1</v>
      </c>
      <c r="S7" s="71"/>
      <c r="T7" s="72"/>
      <c r="U7" s="73"/>
      <c r="V7" s="74"/>
      <c r="W7" s="74"/>
      <c r="X7" s="76" t="s">
        <v>164</v>
      </c>
      <c r="Y7" s="77" t="s">
        <v>95</v>
      </c>
      <c r="Z7" s="77"/>
      <c r="AA7" s="77"/>
      <c r="AB7" s="78" t="s">
        <v>229</v>
      </c>
      <c r="AC7" s="78" t="s">
        <v>43</v>
      </c>
      <c r="AD7" s="79"/>
      <c r="AE7" s="79"/>
      <c r="AF7" s="79"/>
      <c r="AG7" s="79"/>
      <c r="AH7" s="79"/>
      <c r="AI7" s="79"/>
      <c r="AJ7" s="79"/>
      <c r="AK7" s="79"/>
      <c r="AL7" s="79"/>
      <c r="AM7" s="80"/>
      <c r="AN7" s="80"/>
      <c r="AO7" s="79" t="s">
        <v>260</v>
      </c>
    </row>
    <row r="8" spans="1:41" s="12" customFormat="1" ht="45" x14ac:dyDescent="0.2">
      <c r="A8" s="81" t="s">
        <v>273</v>
      </c>
      <c r="B8" s="71" t="s">
        <v>40</v>
      </c>
      <c r="C8" s="82" t="s">
        <v>343</v>
      </c>
      <c r="D8" s="83"/>
      <c r="E8" s="79"/>
      <c r="F8" s="84">
        <v>4</v>
      </c>
      <c r="G8" s="70" t="s">
        <v>20</v>
      </c>
      <c r="H8" s="67">
        <v>2</v>
      </c>
      <c r="I8" s="67">
        <v>2</v>
      </c>
      <c r="J8" s="67">
        <v>0</v>
      </c>
      <c r="K8" s="68">
        <v>0</v>
      </c>
      <c r="L8" s="68">
        <v>0</v>
      </c>
      <c r="M8" s="68">
        <v>0</v>
      </c>
      <c r="N8" s="69">
        <v>1</v>
      </c>
      <c r="O8" s="70" t="s">
        <v>21</v>
      </c>
      <c r="P8" s="70" t="s">
        <v>124</v>
      </c>
      <c r="Q8" s="72">
        <v>80</v>
      </c>
      <c r="R8" s="72">
        <v>1</v>
      </c>
      <c r="S8" s="71"/>
      <c r="T8" s="72"/>
      <c r="U8" s="73"/>
      <c r="V8" s="74"/>
      <c r="W8" s="74"/>
      <c r="X8" s="76" t="s">
        <v>164</v>
      </c>
      <c r="Y8" s="77" t="s">
        <v>95</v>
      </c>
      <c r="Z8" s="77" t="s">
        <v>198</v>
      </c>
      <c r="AA8" s="77" t="s">
        <v>199</v>
      </c>
      <c r="AB8" s="78" t="s">
        <v>44</v>
      </c>
      <c r="AC8" s="78" t="s">
        <v>45</v>
      </c>
      <c r="AD8" s="79"/>
      <c r="AE8" s="79"/>
      <c r="AF8" s="79"/>
      <c r="AG8" s="79"/>
      <c r="AH8" s="79"/>
      <c r="AI8" s="79"/>
      <c r="AJ8" s="79"/>
      <c r="AK8" s="79"/>
      <c r="AL8" s="79"/>
      <c r="AM8" s="80"/>
      <c r="AN8" s="80"/>
      <c r="AO8" s="79" t="s">
        <v>260</v>
      </c>
    </row>
    <row r="9" spans="1:41" s="12" customFormat="1" ht="33.75" x14ac:dyDescent="0.2">
      <c r="A9" s="81" t="s">
        <v>274</v>
      </c>
      <c r="B9" s="71" t="s">
        <v>228</v>
      </c>
      <c r="C9" s="82" t="s">
        <v>356</v>
      </c>
      <c r="D9" s="75"/>
      <c r="E9" s="79"/>
      <c r="F9" s="84">
        <v>4</v>
      </c>
      <c r="G9" s="70" t="s">
        <v>20</v>
      </c>
      <c r="H9" s="67">
        <v>2</v>
      </c>
      <c r="I9" s="67">
        <v>0</v>
      </c>
      <c r="J9" s="67">
        <v>0</v>
      </c>
      <c r="K9" s="68">
        <v>0</v>
      </c>
      <c r="L9" s="68">
        <v>0</v>
      </c>
      <c r="M9" s="68">
        <v>0</v>
      </c>
      <c r="N9" s="69">
        <v>3</v>
      </c>
      <c r="O9" s="70" t="s">
        <v>21</v>
      </c>
      <c r="P9" s="70" t="s">
        <v>124</v>
      </c>
      <c r="Q9" s="72">
        <v>80</v>
      </c>
      <c r="R9" s="72">
        <v>1</v>
      </c>
      <c r="S9" s="71"/>
      <c r="T9" s="72"/>
      <c r="U9" s="73"/>
      <c r="V9" s="74"/>
      <c r="W9" s="74"/>
      <c r="X9" s="76" t="s">
        <v>164</v>
      </c>
      <c r="Y9" s="77" t="s">
        <v>95</v>
      </c>
      <c r="Z9" s="77"/>
      <c r="AA9" s="77"/>
      <c r="AB9" s="78" t="s">
        <v>46</v>
      </c>
      <c r="AC9" s="78" t="s">
        <v>47</v>
      </c>
      <c r="AD9" s="79"/>
      <c r="AE9" s="79"/>
      <c r="AF9" s="79"/>
      <c r="AG9" s="79"/>
      <c r="AH9" s="79"/>
      <c r="AI9" s="79"/>
      <c r="AJ9" s="79"/>
      <c r="AK9" s="79"/>
      <c r="AL9" s="79"/>
      <c r="AM9" s="80"/>
      <c r="AN9" s="80"/>
      <c r="AO9" s="80" t="s">
        <v>260</v>
      </c>
    </row>
    <row r="10" spans="1:41" s="12" customFormat="1" ht="33.75" x14ac:dyDescent="0.2">
      <c r="A10" s="81" t="s">
        <v>275</v>
      </c>
      <c r="B10" s="71" t="s">
        <v>152</v>
      </c>
      <c r="C10" s="82" t="s">
        <v>347</v>
      </c>
      <c r="D10" s="83"/>
      <c r="E10" s="79"/>
      <c r="F10" s="85">
        <v>3</v>
      </c>
      <c r="G10" s="86" t="s">
        <v>19</v>
      </c>
      <c r="H10" s="87">
        <v>0</v>
      </c>
      <c r="I10" s="87">
        <v>2</v>
      </c>
      <c r="J10" s="87">
        <v>0</v>
      </c>
      <c r="K10" s="68">
        <v>0</v>
      </c>
      <c r="L10" s="68">
        <v>0</v>
      </c>
      <c r="M10" s="68">
        <v>0</v>
      </c>
      <c r="N10" s="88">
        <v>1</v>
      </c>
      <c r="O10" s="70" t="s">
        <v>21</v>
      </c>
      <c r="P10" s="70" t="s">
        <v>124</v>
      </c>
      <c r="Q10" s="72">
        <v>80</v>
      </c>
      <c r="R10" s="72">
        <v>1</v>
      </c>
      <c r="S10" s="71"/>
      <c r="T10" s="72"/>
      <c r="U10" s="89"/>
      <c r="V10" s="73"/>
      <c r="W10" s="74"/>
      <c r="X10" s="76" t="s">
        <v>164</v>
      </c>
      <c r="Y10" s="79" t="s">
        <v>95</v>
      </c>
      <c r="Z10" s="90"/>
      <c r="AA10" s="91"/>
      <c r="AB10" s="78" t="s">
        <v>194</v>
      </c>
      <c r="AC10" s="78" t="s">
        <v>144</v>
      </c>
      <c r="AD10" s="79"/>
      <c r="AE10" s="79"/>
      <c r="AF10" s="79"/>
      <c r="AG10" s="79"/>
      <c r="AH10" s="79"/>
      <c r="AI10" s="79"/>
      <c r="AJ10" s="79"/>
      <c r="AK10" s="79"/>
      <c r="AL10" s="79"/>
      <c r="AM10" s="80"/>
      <c r="AN10" s="80"/>
      <c r="AO10" s="79" t="s">
        <v>260</v>
      </c>
    </row>
    <row r="11" spans="1:41" s="12" customFormat="1" ht="33.75" x14ac:dyDescent="0.2">
      <c r="A11" s="81" t="s">
        <v>276</v>
      </c>
      <c r="B11" s="71" t="s">
        <v>312</v>
      </c>
      <c r="C11" s="82" t="s">
        <v>336</v>
      </c>
      <c r="D11" s="92" t="s">
        <v>272</v>
      </c>
      <c r="E11" s="79"/>
      <c r="F11" s="84">
        <v>4</v>
      </c>
      <c r="G11" s="70" t="s">
        <v>20</v>
      </c>
      <c r="H11" s="67">
        <v>2</v>
      </c>
      <c r="I11" s="67">
        <v>2</v>
      </c>
      <c r="J11" s="67">
        <v>0</v>
      </c>
      <c r="K11" s="68">
        <v>0</v>
      </c>
      <c r="L11" s="68">
        <v>0</v>
      </c>
      <c r="M11" s="68">
        <v>0</v>
      </c>
      <c r="N11" s="69">
        <v>2</v>
      </c>
      <c r="O11" s="70" t="s">
        <v>21</v>
      </c>
      <c r="P11" s="70" t="s">
        <v>124</v>
      </c>
      <c r="Q11" s="72">
        <v>80</v>
      </c>
      <c r="R11" s="72">
        <v>1</v>
      </c>
      <c r="S11" s="71"/>
      <c r="T11" s="72"/>
      <c r="U11" s="73"/>
      <c r="V11" s="74"/>
      <c r="W11" s="74"/>
      <c r="X11" s="76" t="s">
        <v>164</v>
      </c>
      <c r="Y11" s="77" t="s">
        <v>95</v>
      </c>
      <c r="Z11" s="77"/>
      <c r="AA11" s="77"/>
      <c r="AB11" s="78" t="s">
        <v>229</v>
      </c>
      <c r="AC11" s="78" t="s">
        <v>43</v>
      </c>
      <c r="AD11" s="79"/>
      <c r="AE11" s="79"/>
      <c r="AF11" s="79"/>
      <c r="AG11" s="79"/>
      <c r="AH11" s="79"/>
      <c r="AI11" s="79"/>
      <c r="AJ11" s="79"/>
      <c r="AK11" s="79"/>
      <c r="AL11" s="79"/>
      <c r="AM11" s="80"/>
      <c r="AN11" s="80"/>
      <c r="AO11" s="79" t="s">
        <v>260</v>
      </c>
    </row>
    <row r="12" spans="1:41" s="12" customFormat="1" ht="45" x14ac:dyDescent="0.2">
      <c r="A12" s="81" t="s">
        <v>277</v>
      </c>
      <c r="B12" s="71" t="s">
        <v>41</v>
      </c>
      <c r="C12" s="82" t="s">
        <v>48</v>
      </c>
      <c r="D12" s="83"/>
      <c r="E12" s="79"/>
      <c r="F12" s="84">
        <v>4</v>
      </c>
      <c r="G12" s="70" t="s">
        <v>20</v>
      </c>
      <c r="H12" s="67">
        <v>1</v>
      </c>
      <c r="I12" s="67">
        <v>1</v>
      </c>
      <c r="J12" s="67">
        <v>0</v>
      </c>
      <c r="K12" s="68">
        <v>0</v>
      </c>
      <c r="L12" s="68">
        <v>0</v>
      </c>
      <c r="M12" s="68">
        <v>0</v>
      </c>
      <c r="N12" s="69">
        <v>2</v>
      </c>
      <c r="O12" s="70" t="s">
        <v>21</v>
      </c>
      <c r="P12" s="70" t="s">
        <v>124</v>
      </c>
      <c r="Q12" s="72">
        <v>80</v>
      </c>
      <c r="R12" s="72">
        <v>1</v>
      </c>
      <c r="S12" s="71"/>
      <c r="T12" s="72"/>
      <c r="U12" s="73"/>
      <c r="V12" s="74"/>
      <c r="W12" s="74"/>
      <c r="X12" s="76" t="s">
        <v>164</v>
      </c>
      <c r="Y12" s="77" t="s">
        <v>95</v>
      </c>
      <c r="Z12" s="77" t="s">
        <v>198</v>
      </c>
      <c r="AA12" s="77" t="s">
        <v>199</v>
      </c>
      <c r="AB12" s="78" t="s">
        <v>44</v>
      </c>
      <c r="AC12" s="78" t="s">
        <v>45</v>
      </c>
      <c r="AD12" s="79"/>
      <c r="AE12" s="79"/>
      <c r="AF12" s="79"/>
      <c r="AG12" s="79"/>
      <c r="AH12" s="79"/>
      <c r="AI12" s="79"/>
      <c r="AJ12" s="79"/>
      <c r="AK12" s="79"/>
      <c r="AL12" s="79"/>
      <c r="AM12" s="80"/>
      <c r="AN12" s="80"/>
      <c r="AO12" s="79" t="s">
        <v>260</v>
      </c>
    </row>
    <row r="13" spans="1:41" s="12" customFormat="1" ht="33.75" x14ac:dyDescent="0.2">
      <c r="A13" s="81" t="s">
        <v>278</v>
      </c>
      <c r="B13" s="71" t="s">
        <v>42</v>
      </c>
      <c r="C13" s="82" t="s">
        <v>345</v>
      </c>
      <c r="D13" s="83"/>
      <c r="E13" s="79"/>
      <c r="F13" s="84">
        <v>4</v>
      </c>
      <c r="G13" s="70" t="s">
        <v>20</v>
      </c>
      <c r="H13" s="67">
        <v>1</v>
      </c>
      <c r="I13" s="67">
        <v>1</v>
      </c>
      <c r="J13" s="67">
        <v>0</v>
      </c>
      <c r="K13" s="68">
        <v>0</v>
      </c>
      <c r="L13" s="68">
        <v>0</v>
      </c>
      <c r="M13" s="68">
        <v>0</v>
      </c>
      <c r="N13" s="69">
        <v>2</v>
      </c>
      <c r="O13" s="70" t="s">
        <v>21</v>
      </c>
      <c r="P13" s="70" t="s">
        <v>124</v>
      </c>
      <c r="Q13" s="72">
        <v>80</v>
      </c>
      <c r="R13" s="72">
        <v>1</v>
      </c>
      <c r="S13" s="71"/>
      <c r="T13" s="72"/>
      <c r="U13" s="73"/>
      <c r="V13" s="74"/>
      <c r="W13" s="74"/>
      <c r="X13" s="76" t="s">
        <v>164</v>
      </c>
      <c r="Y13" s="77" t="s">
        <v>95</v>
      </c>
      <c r="Z13" s="77"/>
      <c r="AA13" s="77" t="s">
        <v>200</v>
      </c>
      <c r="AB13" s="78" t="s">
        <v>46</v>
      </c>
      <c r="AC13" s="78" t="s">
        <v>47</v>
      </c>
      <c r="AD13" s="79"/>
      <c r="AE13" s="79"/>
      <c r="AF13" s="79"/>
      <c r="AG13" s="79"/>
      <c r="AH13" s="79"/>
      <c r="AI13" s="79"/>
      <c r="AJ13" s="79"/>
      <c r="AK13" s="79"/>
      <c r="AL13" s="79"/>
      <c r="AM13" s="80"/>
      <c r="AN13" s="80"/>
      <c r="AO13" s="80" t="s">
        <v>260</v>
      </c>
    </row>
    <row r="14" spans="1:41" s="12" customFormat="1" ht="33.75" x14ac:dyDescent="0.2">
      <c r="A14" s="81" t="s">
        <v>279</v>
      </c>
      <c r="B14" s="71" t="s">
        <v>313</v>
      </c>
      <c r="C14" s="82" t="s">
        <v>346</v>
      </c>
      <c r="D14" s="83"/>
      <c r="E14" s="79"/>
      <c r="F14" s="84">
        <v>4</v>
      </c>
      <c r="G14" s="70" t="s">
        <v>20</v>
      </c>
      <c r="H14" s="67">
        <v>2</v>
      </c>
      <c r="I14" s="67">
        <v>2</v>
      </c>
      <c r="J14" s="67">
        <v>0</v>
      </c>
      <c r="K14" s="68">
        <v>0</v>
      </c>
      <c r="L14" s="68">
        <v>0</v>
      </c>
      <c r="M14" s="68">
        <v>0</v>
      </c>
      <c r="N14" s="69">
        <v>2</v>
      </c>
      <c r="O14" s="70" t="s">
        <v>21</v>
      </c>
      <c r="P14" s="70" t="s">
        <v>124</v>
      </c>
      <c r="Q14" s="72">
        <v>80</v>
      </c>
      <c r="R14" s="72">
        <v>1</v>
      </c>
      <c r="S14" s="71"/>
      <c r="T14" s="72"/>
      <c r="U14" s="73"/>
      <c r="V14" s="74"/>
      <c r="W14" s="74"/>
      <c r="X14" s="76" t="s">
        <v>164</v>
      </c>
      <c r="Y14" s="77" t="s">
        <v>95</v>
      </c>
      <c r="Z14" s="77"/>
      <c r="AA14" s="77"/>
      <c r="AB14" s="78" t="s">
        <v>25</v>
      </c>
      <c r="AC14" s="78" t="s">
        <v>27</v>
      </c>
      <c r="AD14" s="79"/>
      <c r="AE14" s="79"/>
      <c r="AF14" s="79"/>
      <c r="AG14" s="79"/>
      <c r="AH14" s="79"/>
      <c r="AI14" s="79"/>
      <c r="AJ14" s="79"/>
      <c r="AK14" s="79"/>
      <c r="AL14" s="79"/>
      <c r="AM14" s="80"/>
      <c r="AN14" s="80"/>
      <c r="AO14" s="79" t="s">
        <v>260</v>
      </c>
    </row>
    <row r="15" spans="1:41" s="12" customFormat="1" ht="33.75" x14ac:dyDescent="0.2">
      <c r="A15" s="81" t="s">
        <v>280</v>
      </c>
      <c r="B15" s="71" t="s">
        <v>177</v>
      </c>
      <c r="C15" s="82" t="s">
        <v>177</v>
      </c>
      <c r="D15" s="83"/>
      <c r="E15" s="79"/>
      <c r="F15" s="84">
        <v>4</v>
      </c>
      <c r="G15" s="75" t="s">
        <v>19</v>
      </c>
      <c r="H15" s="87">
        <v>0</v>
      </c>
      <c r="I15" s="87">
        <v>2</v>
      </c>
      <c r="J15" s="87">
        <v>0</v>
      </c>
      <c r="K15" s="68">
        <v>0</v>
      </c>
      <c r="L15" s="68">
        <v>0</v>
      </c>
      <c r="M15" s="68">
        <v>0</v>
      </c>
      <c r="N15" s="69">
        <v>2</v>
      </c>
      <c r="O15" s="70" t="s">
        <v>21</v>
      </c>
      <c r="P15" s="70" t="s">
        <v>124</v>
      </c>
      <c r="Q15" s="72">
        <v>80</v>
      </c>
      <c r="R15" s="72">
        <v>1</v>
      </c>
      <c r="S15" s="71"/>
      <c r="T15" s="72"/>
      <c r="U15" s="73"/>
      <c r="V15" s="74"/>
      <c r="W15" s="74"/>
      <c r="X15" s="76" t="s">
        <v>164</v>
      </c>
      <c r="Y15" s="77" t="s">
        <v>95</v>
      </c>
      <c r="Z15" s="77"/>
      <c r="AA15" s="77"/>
      <c r="AB15" s="78" t="s">
        <v>49</v>
      </c>
      <c r="AC15" s="78" t="s">
        <v>50</v>
      </c>
      <c r="AD15" s="79"/>
      <c r="AE15" s="79"/>
      <c r="AF15" s="79"/>
      <c r="AG15" s="79"/>
      <c r="AH15" s="79"/>
      <c r="AI15" s="79"/>
      <c r="AJ15" s="79"/>
      <c r="AK15" s="79"/>
      <c r="AL15" s="79"/>
      <c r="AM15" s="80"/>
      <c r="AN15" s="80"/>
      <c r="AO15" s="79" t="s">
        <v>260</v>
      </c>
    </row>
    <row r="16" spans="1:41" s="12" customFormat="1" ht="33.75" x14ac:dyDescent="0.2">
      <c r="A16" s="81" t="s">
        <v>281</v>
      </c>
      <c r="B16" s="71" t="s">
        <v>314</v>
      </c>
      <c r="C16" s="82" t="s">
        <v>315</v>
      </c>
      <c r="D16" s="92" t="s">
        <v>279</v>
      </c>
      <c r="E16" s="79"/>
      <c r="F16" s="84">
        <v>4</v>
      </c>
      <c r="G16" s="70" t="s">
        <v>20</v>
      </c>
      <c r="H16" s="67">
        <v>1</v>
      </c>
      <c r="I16" s="67">
        <v>1</v>
      </c>
      <c r="J16" s="67">
        <v>0</v>
      </c>
      <c r="K16" s="68">
        <v>0</v>
      </c>
      <c r="L16" s="68">
        <v>0</v>
      </c>
      <c r="M16" s="68">
        <v>0</v>
      </c>
      <c r="N16" s="69">
        <v>3</v>
      </c>
      <c r="O16" s="70" t="s">
        <v>21</v>
      </c>
      <c r="P16" s="70" t="s">
        <v>124</v>
      </c>
      <c r="Q16" s="72">
        <v>80</v>
      </c>
      <c r="R16" s="72">
        <v>1</v>
      </c>
      <c r="S16" s="71"/>
      <c r="T16" s="72"/>
      <c r="U16" s="73"/>
      <c r="V16" s="74"/>
      <c r="W16" s="74"/>
      <c r="X16" s="76" t="s">
        <v>164</v>
      </c>
      <c r="Y16" s="77" t="s">
        <v>95</v>
      </c>
      <c r="Z16" s="77"/>
      <c r="AA16" s="77"/>
      <c r="AB16" s="78" t="s">
        <v>25</v>
      </c>
      <c r="AC16" s="78" t="s">
        <v>27</v>
      </c>
      <c r="AD16" s="79"/>
      <c r="AE16" s="79"/>
      <c r="AF16" s="79"/>
      <c r="AG16" s="79"/>
      <c r="AH16" s="79"/>
      <c r="AI16" s="79"/>
      <c r="AJ16" s="79"/>
      <c r="AK16" s="79"/>
      <c r="AL16" s="79"/>
      <c r="AM16" s="80"/>
      <c r="AN16" s="80"/>
      <c r="AO16" s="79" t="s">
        <v>260</v>
      </c>
    </row>
    <row r="17" spans="1:41" s="12" customFormat="1" ht="33.75" x14ac:dyDescent="0.2">
      <c r="A17" s="81" t="s">
        <v>282</v>
      </c>
      <c r="B17" s="71" t="s">
        <v>328</v>
      </c>
      <c r="C17" s="82" t="s">
        <v>51</v>
      </c>
      <c r="D17" s="83"/>
      <c r="E17" s="79"/>
      <c r="F17" s="84">
        <v>4</v>
      </c>
      <c r="G17" s="70" t="s">
        <v>20</v>
      </c>
      <c r="H17" s="67">
        <v>1</v>
      </c>
      <c r="I17" s="67">
        <v>1</v>
      </c>
      <c r="J17" s="67">
        <v>0</v>
      </c>
      <c r="K17" s="68">
        <v>0</v>
      </c>
      <c r="L17" s="68">
        <v>0</v>
      </c>
      <c r="M17" s="68">
        <v>0</v>
      </c>
      <c r="N17" s="69">
        <v>3</v>
      </c>
      <c r="O17" s="70" t="s">
        <v>21</v>
      </c>
      <c r="P17" s="70" t="s">
        <v>124</v>
      </c>
      <c r="Q17" s="72">
        <v>80</v>
      </c>
      <c r="R17" s="72">
        <v>1</v>
      </c>
      <c r="S17" s="71"/>
      <c r="T17" s="72"/>
      <c r="U17" s="73"/>
      <c r="V17" s="74"/>
      <c r="W17" s="74"/>
      <c r="X17" s="76" t="s">
        <v>164</v>
      </c>
      <c r="Y17" s="77" t="s">
        <v>95</v>
      </c>
      <c r="Z17" s="77"/>
      <c r="AA17" s="77"/>
      <c r="AB17" s="78" t="s">
        <v>49</v>
      </c>
      <c r="AC17" s="78" t="s">
        <v>50</v>
      </c>
      <c r="AD17" s="79"/>
      <c r="AE17" s="79"/>
      <c r="AF17" s="79"/>
      <c r="AG17" s="79"/>
      <c r="AH17" s="79"/>
      <c r="AI17" s="79"/>
      <c r="AJ17" s="79"/>
      <c r="AK17" s="79"/>
      <c r="AL17" s="79"/>
      <c r="AM17" s="80"/>
      <c r="AN17" s="80"/>
      <c r="AO17" s="79" t="s">
        <v>260</v>
      </c>
    </row>
    <row r="18" spans="1:41" s="12" customFormat="1" ht="33.75" x14ac:dyDescent="0.2">
      <c r="A18" s="81" t="s">
        <v>283</v>
      </c>
      <c r="B18" s="71" t="s">
        <v>325</v>
      </c>
      <c r="C18" s="82" t="s">
        <v>334</v>
      </c>
      <c r="D18" s="83"/>
      <c r="E18" s="79"/>
      <c r="F18" s="84">
        <v>4</v>
      </c>
      <c r="G18" s="75" t="s">
        <v>20</v>
      </c>
      <c r="H18" s="67">
        <v>2</v>
      </c>
      <c r="I18" s="67">
        <v>0</v>
      </c>
      <c r="J18" s="67">
        <v>0</v>
      </c>
      <c r="K18" s="68">
        <v>0</v>
      </c>
      <c r="L18" s="68">
        <v>0</v>
      </c>
      <c r="M18" s="68">
        <v>0</v>
      </c>
      <c r="N18" s="69">
        <v>3</v>
      </c>
      <c r="O18" s="70" t="s">
        <v>21</v>
      </c>
      <c r="P18" s="70" t="s">
        <v>124</v>
      </c>
      <c r="Q18" s="72">
        <v>80</v>
      </c>
      <c r="R18" s="72">
        <v>1</v>
      </c>
      <c r="S18" s="71"/>
      <c r="T18" s="72"/>
      <c r="U18" s="73"/>
      <c r="V18" s="74"/>
      <c r="W18" s="74"/>
      <c r="X18" s="76" t="s">
        <v>164</v>
      </c>
      <c r="Y18" s="77" t="s">
        <v>95</v>
      </c>
      <c r="Z18" s="77"/>
      <c r="AA18" s="77"/>
      <c r="AB18" s="78" t="s">
        <v>196</v>
      </c>
      <c r="AC18" s="78" t="s">
        <v>197</v>
      </c>
      <c r="AD18" s="79"/>
      <c r="AE18" s="79"/>
      <c r="AF18" s="79"/>
      <c r="AG18" s="79"/>
      <c r="AH18" s="79"/>
      <c r="AI18" s="79"/>
      <c r="AJ18" s="79"/>
      <c r="AK18" s="79"/>
      <c r="AL18" s="79"/>
      <c r="AM18" s="80"/>
      <c r="AN18" s="80"/>
      <c r="AO18" s="79" t="s">
        <v>260</v>
      </c>
    </row>
    <row r="19" spans="1:41" s="12" customFormat="1" ht="33.75" x14ac:dyDescent="0.2">
      <c r="A19" s="81" t="s">
        <v>284</v>
      </c>
      <c r="B19" s="71" t="s">
        <v>146</v>
      </c>
      <c r="C19" s="82" t="s">
        <v>357</v>
      </c>
      <c r="D19" s="83"/>
      <c r="E19" s="79"/>
      <c r="F19" s="84">
        <v>3</v>
      </c>
      <c r="G19" s="70" t="s">
        <v>20</v>
      </c>
      <c r="H19" s="87">
        <v>2</v>
      </c>
      <c r="I19" s="87">
        <v>0</v>
      </c>
      <c r="J19" s="87">
        <v>0</v>
      </c>
      <c r="K19" s="68">
        <v>0</v>
      </c>
      <c r="L19" s="68">
        <v>0</v>
      </c>
      <c r="M19" s="68">
        <v>0</v>
      </c>
      <c r="N19" s="69">
        <v>3</v>
      </c>
      <c r="O19" s="70" t="s">
        <v>21</v>
      </c>
      <c r="P19" s="70" t="s">
        <v>124</v>
      </c>
      <c r="Q19" s="72">
        <v>80</v>
      </c>
      <c r="R19" s="72">
        <v>1</v>
      </c>
      <c r="S19" s="71"/>
      <c r="T19" s="72"/>
      <c r="U19" s="73"/>
      <c r="V19" s="74"/>
      <c r="W19" s="74"/>
      <c r="X19" s="76" t="s">
        <v>164</v>
      </c>
      <c r="Y19" s="77" t="s">
        <v>95</v>
      </c>
      <c r="Z19" s="77"/>
      <c r="AA19" s="77"/>
      <c r="AB19" s="78" t="s">
        <v>160</v>
      </c>
      <c r="AC19" s="78" t="s">
        <v>161</v>
      </c>
      <c r="AD19" s="79"/>
      <c r="AE19" s="79"/>
      <c r="AF19" s="79"/>
      <c r="AG19" s="79"/>
      <c r="AH19" s="79"/>
      <c r="AI19" s="79"/>
      <c r="AJ19" s="79"/>
      <c r="AK19" s="79"/>
      <c r="AL19" s="79"/>
      <c r="AM19" s="80"/>
      <c r="AN19" s="80"/>
      <c r="AO19" s="79" t="s">
        <v>260</v>
      </c>
    </row>
    <row r="20" spans="1:41" s="12" customFormat="1" ht="31.15" customHeight="1" x14ac:dyDescent="0.2">
      <c r="A20" s="81" t="s">
        <v>285</v>
      </c>
      <c r="B20" s="71" t="s">
        <v>316</v>
      </c>
      <c r="C20" s="82" t="s">
        <v>330</v>
      </c>
      <c r="D20" s="83"/>
      <c r="E20" s="79"/>
      <c r="F20" s="84">
        <v>4</v>
      </c>
      <c r="G20" s="70" t="s">
        <v>20</v>
      </c>
      <c r="H20" s="67">
        <v>1</v>
      </c>
      <c r="I20" s="67">
        <v>1</v>
      </c>
      <c r="J20" s="67">
        <v>0</v>
      </c>
      <c r="K20" s="68">
        <v>0</v>
      </c>
      <c r="L20" s="68">
        <v>0</v>
      </c>
      <c r="M20" s="68">
        <v>0</v>
      </c>
      <c r="N20" s="69">
        <v>4</v>
      </c>
      <c r="O20" s="70" t="s">
        <v>21</v>
      </c>
      <c r="P20" s="70" t="s">
        <v>124</v>
      </c>
      <c r="Q20" s="72">
        <v>80</v>
      </c>
      <c r="R20" s="72">
        <v>1</v>
      </c>
      <c r="S20" s="71"/>
      <c r="T20" s="72"/>
      <c r="U20" s="73"/>
      <c r="V20" s="74"/>
      <c r="W20" s="74"/>
      <c r="X20" s="76" t="s">
        <v>164</v>
      </c>
      <c r="Y20" s="77" t="s">
        <v>95</v>
      </c>
      <c r="Z20" s="77"/>
      <c r="AA20" s="77"/>
      <c r="AB20" s="78" t="s">
        <v>194</v>
      </c>
      <c r="AC20" s="78" t="s">
        <v>144</v>
      </c>
      <c r="AD20" s="79"/>
      <c r="AE20" s="79"/>
      <c r="AF20" s="79"/>
      <c r="AG20" s="79"/>
      <c r="AH20" s="79"/>
      <c r="AI20" s="79"/>
      <c r="AJ20" s="79"/>
      <c r="AK20" s="79"/>
      <c r="AL20" s="79"/>
      <c r="AM20" s="80"/>
      <c r="AN20" s="80"/>
      <c r="AO20" s="79" t="s">
        <v>260</v>
      </c>
    </row>
    <row r="21" spans="1:41" s="12" customFormat="1" ht="33.75" x14ac:dyDescent="0.2">
      <c r="A21" s="81" t="s">
        <v>286</v>
      </c>
      <c r="B21" s="71" t="s">
        <v>176</v>
      </c>
      <c r="C21" s="82" t="s">
        <v>331</v>
      </c>
      <c r="D21" s="83"/>
      <c r="E21" s="79"/>
      <c r="F21" s="93">
        <v>4</v>
      </c>
      <c r="G21" s="86" t="s">
        <v>19</v>
      </c>
      <c r="H21" s="67">
        <v>0</v>
      </c>
      <c r="I21" s="67">
        <v>2</v>
      </c>
      <c r="J21" s="67">
        <v>0</v>
      </c>
      <c r="K21" s="68">
        <v>0</v>
      </c>
      <c r="L21" s="68">
        <v>0</v>
      </c>
      <c r="M21" s="68">
        <v>0</v>
      </c>
      <c r="N21" s="69">
        <v>6</v>
      </c>
      <c r="O21" s="70" t="s">
        <v>21</v>
      </c>
      <c r="P21" s="70" t="s">
        <v>124</v>
      </c>
      <c r="Q21" s="72">
        <v>80</v>
      </c>
      <c r="R21" s="72">
        <v>1</v>
      </c>
      <c r="S21" s="71"/>
      <c r="T21" s="72"/>
      <c r="U21" s="73"/>
      <c r="V21" s="74"/>
      <c r="W21" s="74"/>
      <c r="X21" s="76" t="s">
        <v>164</v>
      </c>
      <c r="Y21" s="77" t="s">
        <v>95</v>
      </c>
      <c r="Z21" s="77"/>
      <c r="AA21" s="77"/>
      <c r="AB21" s="78" t="s">
        <v>194</v>
      </c>
      <c r="AC21" s="78" t="s">
        <v>144</v>
      </c>
      <c r="AD21" s="79"/>
      <c r="AE21" s="79"/>
      <c r="AF21" s="79"/>
      <c r="AG21" s="79"/>
      <c r="AH21" s="79"/>
      <c r="AI21" s="79"/>
      <c r="AJ21" s="79"/>
      <c r="AK21" s="79"/>
      <c r="AL21" s="79"/>
      <c r="AM21" s="80"/>
      <c r="AN21" s="80"/>
      <c r="AO21" s="79" t="s">
        <v>260</v>
      </c>
    </row>
    <row r="22" spans="1:41" s="12" customFormat="1" ht="33.75" x14ac:dyDescent="0.2">
      <c r="A22" s="81" t="s">
        <v>287</v>
      </c>
      <c r="B22" s="71" t="s">
        <v>175</v>
      </c>
      <c r="C22" s="82" t="s">
        <v>214</v>
      </c>
      <c r="D22" s="83"/>
      <c r="E22" s="79"/>
      <c r="F22" s="84">
        <v>4</v>
      </c>
      <c r="G22" s="70" t="s">
        <v>20</v>
      </c>
      <c r="H22" s="67">
        <v>1</v>
      </c>
      <c r="I22" s="67">
        <v>2</v>
      </c>
      <c r="J22" s="67">
        <v>0</v>
      </c>
      <c r="K22" s="68">
        <v>0</v>
      </c>
      <c r="L22" s="68">
        <v>0</v>
      </c>
      <c r="M22" s="68">
        <v>0</v>
      </c>
      <c r="N22" s="69">
        <v>6</v>
      </c>
      <c r="O22" s="70" t="s">
        <v>21</v>
      </c>
      <c r="P22" s="70" t="s">
        <v>124</v>
      </c>
      <c r="Q22" s="72">
        <v>80</v>
      </c>
      <c r="R22" s="72">
        <v>1</v>
      </c>
      <c r="S22" s="71"/>
      <c r="T22" s="72"/>
      <c r="U22" s="73"/>
      <c r="V22" s="74"/>
      <c r="W22" s="74"/>
      <c r="X22" s="76" t="s">
        <v>164</v>
      </c>
      <c r="Y22" s="77" t="s">
        <v>95</v>
      </c>
      <c r="Z22" s="77"/>
      <c r="AA22" s="77"/>
      <c r="AB22" s="78" t="s">
        <v>230</v>
      </c>
      <c r="AC22" s="94" t="s">
        <v>145</v>
      </c>
      <c r="AD22" s="79"/>
      <c r="AE22" s="79"/>
      <c r="AF22" s="79"/>
      <c r="AG22" s="79"/>
      <c r="AH22" s="79"/>
      <c r="AI22" s="79"/>
      <c r="AJ22" s="79"/>
      <c r="AK22" s="79"/>
      <c r="AL22" s="79"/>
      <c r="AM22" s="80"/>
      <c r="AN22" s="80"/>
      <c r="AO22" s="79" t="s">
        <v>260</v>
      </c>
    </row>
    <row r="23" spans="1:41" s="12" customFormat="1" ht="33.75" x14ac:dyDescent="0.2">
      <c r="A23" s="81" t="s">
        <v>288</v>
      </c>
      <c r="B23" s="71" t="s">
        <v>59</v>
      </c>
      <c r="C23" s="71" t="s">
        <v>59</v>
      </c>
      <c r="D23" s="95"/>
      <c r="E23" s="85"/>
      <c r="F23" s="96">
        <v>4</v>
      </c>
      <c r="G23" s="75" t="s">
        <v>20</v>
      </c>
      <c r="H23" s="87">
        <v>2</v>
      </c>
      <c r="I23" s="87">
        <v>1</v>
      </c>
      <c r="J23" s="87">
        <v>0</v>
      </c>
      <c r="K23" s="68">
        <v>0</v>
      </c>
      <c r="L23" s="68">
        <v>0</v>
      </c>
      <c r="M23" s="68">
        <v>0</v>
      </c>
      <c r="N23" s="88">
        <v>6</v>
      </c>
      <c r="O23" s="70" t="s">
        <v>21</v>
      </c>
      <c r="P23" s="70" t="s">
        <v>124</v>
      </c>
      <c r="Q23" s="72">
        <v>80</v>
      </c>
      <c r="R23" s="72">
        <v>1</v>
      </c>
      <c r="S23" s="71"/>
      <c r="T23" s="72"/>
      <c r="U23" s="89"/>
      <c r="V23" s="73"/>
      <c r="W23" s="74"/>
      <c r="X23" s="76" t="s">
        <v>164</v>
      </c>
      <c r="Y23" s="79" t="s">
        <v>95</v>
      </c>
      <c r="Z23" s="77"/>
      <c r="AA23" s="77"/>
      <c r="AB23" s="78" t="s">
        <v>193</v>
      </c>
      <c r="AC23" s="94" t="s">
        <v>185</v>
      </c>
      <c r="AD23" s="79"/>
      <c r="AE23" s="79"/>
      <c r="AF23" s="79"/>
      <c r="AG23" s="79"/>
      <c r="AH23" s="79"/>
      <c r="AI23" s="79"/>
      <c r="AJ23" s="97"/>
      <c r="AK23" s="97"/>
      <c r="AL23" s="79"/>
      <c r="AM23" s="80"/>
      <c r="AN23" s="79"/>
      <c r="AO23" s="79" t="s">
        <v>260</v>
      </c>
    </row>
    <row r="24" spans="1:41" s="12" customFormat="1" ht="33.75" x14ac:dyDescent="0.2">
      <c r="A24" s="81" t="s">
        <v>289</v>
      </c>
      <c r="B24" s="71" t="s">
        <v>93</v>
      </c>
      <c r="C24" s="83" t="s">
        <v>215</v>
      </c>
      <c r="D24" s="95"/>
      <c r="E24" s="96"/>
      <c r="F24" s="96">
        <v>3</v>
      </c>
      <c r="G24" s="75" t="s">
        <v>20</v>
      </c>
      <c r="H24" s="87">
        <v>2</v>
      </c>
      <c r="I24" s="87">
        <v>0</v>
      </c>
      <c r="J24" s="87">
        <v>0</v>
      </c>
      <c r="K24" s="68">
        <v>0</v>
      </c>
      <c r="L24" s="68">
        <v>0</v>
      </c>
      <c r="M24" s="68">
        <v>0</v>
      </c>
      <c r="N24" s="88">
        <v>4</v>
      </c>
      <c r="O24" s="70" t="s">
        <v>21</v>
      </c>
      <c r="P24" s="70" t="s">
        <v>124</v>
      </c>
      <c r="Q24" s="72">
        <v>80</v>
      </c>
      <c r="R24" s="72">
        <v>1</v>
      </c>
      <c r="S24" s="71"/>
      <c r="T24" s="72"/>
      <c r="U24" s="89"/>
      <c r="V24" s="73"/>
      <c r="W24" s="74" t="s">
        <v>94</v>
      </c>
      <c r="X24" s="76" t="s">
        <v>164</v>
      </c>
      <c r="Y24" s="79" t="s">
        <v>95</v>
      </c>
      <c r="Z24" s="77"/>
      <c r="AA24" s="77" t="s">
        <v>200</v>
      </c>
      <c r="AB24" s="94" t="s">
        <v>66</v>
      </c>
      <c r="AC24" s="94" t="s">
        <v>67</v>
      </c>
      <c r="AD24" s="79"/>
      <c r="AE24" s="79"/>
      <c r="AF24" s="79"/>
      <c r="AG24" s="79"/>
      <c r="AH24" s="79"/>
      <c r="AI24" s="79"/>
      <c r="AJ24" s="79"/>
      <c r="AK24" s="79"/>
      <c r="AL24" s="79"/>
      <c r="AM24" s="80"/>
      <c r="AN24" s="80"/>
      <c r="AO24" s="79" t="s">
        <v>260</v>
      </c>
    </row>
    <row r="25" spans="1:41" s="12" customFormat="1" ht="33.75" x14ac:dyDescent="0.2">
      <c r="A25" s="81" t="s">
        <v>290</v>
      </c>
      <c r="B25" s="71" t="s">
        <v>64</v>
      </c>
      <c r="C25" s="82" t="s">
        <v>65</v>
      </c>
      <c r="D25" s="83"/>
      <c r="E25" s="95"/>
      <c r="F25" s="84">
        <v>2</v>
      </c>
      <c r="G25" s="70" t="s">
        <v>20</v>
      </c>
      <c r="H25" s="67">
        <v>2</v>
      </c>
      <c r="I25" s="67">
        <v>0</v>
      </c>
      <c r="J25" s="67">
        <v>0</v>
      </c>
      <c r="K25" s="68">
        <v>0</v>
      </c>
      <c r="L25" s="68">
        <v>0</v>
      </c>
      <c r="M25" s="68">
        <v>0</v>
      </c>
      <c r="N25" s="69">
        <v>4</v>
      </c>
      <c r="O25" s="70" t="s">
        <v>21</v>
      </c>
      <c r="P25" s="70" t="s">
        <v>124</v>
      </c>
      <c r="Q25" s="72">
        <v>80</v>
      </c>
      <c r="R25" s="72">
        <v>1</v>
      </c>
      <c r="S25" s="71"/>
      <c r="T25" s="72"/>
      <c r="U25" s="73"/>
      <c r="V25" s="74"/>
      <c r="W25" s="74"/>
      <c r="X25" s="76" t="s">
        <v>164</v>
      </c>
      <c r="Y25" s="77" t="s">
        <v>95</v>
      </c>
      <c r="Z25" s="77"/>
      <c r="AA25" s="77" t="s">
        <v>200</v>
      </c>
      <c r="AB25" s="78" t="s">
        <v>66</v>
      </c>
      <c r="AC25" s="78" t="s">
        <v>67</v>
      </c>
      <c r="AD25" s="79"/>
      <c r="AE25" s="79"/>
      <c r="AF25" s="79"/>
      <c r="AG25" s="79"/>
      <c r="AH25" s="79"/>
      <c r="AI25" s="79"/>
      <c r="AJ25" s="79"/>
      <c r="AK25" s="79"/>
      <c r="AL25" s="79"/>
      <c r="AM25" s="80"/>
      <c r="AN25" s="80"/>
      <c r="AO25" s="79" t="s">
        <v>260</v>
      </c>
    </row>
    <row r="26" spans="1:41" s="12" customFormat="1" ht="33.75" x14ac:dyDescent="0.2">
      <c r="A26" s="81" t="s">
        <v>291</v>
      </c>
      <c r="B26" s="71" t="s">
        <v>63</v>
      </c>
      <c r="C26" s="98" t="s">
        <v>216</v>
      </c>
      <c r="D26" s="99"/>
      <c r="E26" s="79"/>
      <c r="F26" s="85">
        <v>3</v>
      </c>
      <c r="G26" s="91" t="s">
        <v>19</v>
      </c>
      <c r="H26" s="87">
        <v>0</v>
      </c>
      <c r="I26" s="87">
        <v>2</v>
      </c>
      <c r="J26" s="87">
        <v>0</v>
      </c>
      <c r="K26" s="68">
        <v>0</v>
      </c>
      <c r="L26" s="68">
        <v>0</v>
      </c>
      <c r="M26" s="68">
        <v>0</v>
      </c>
      <c r="N26" s="88">
        <v>3</v>
      </c>
      <c r="O26" s="70" t="s">
        <v>21</v>
      </c>
      <c r="P26" s="70" t="s">
        <v>124</v>
      </c>
      <c r="Q26" s="72">
        <v>80</v>
      </c>
      <c r="R26" s="72">
        <v>1</v>
      </c>
      <c r="S26" s="71"/>
      <c r="T26" s="72"/>
      <c r="U26" s="89"/>
      <c r="V26" s="73"/>
      <c r="W26" s="74"/>
      <c r="X26" s="76" t="s">
        <v>164</v>
      </c>
      <c r="Y26" s="79" t="s">
        <v>95</v>
      </c>
      <c r="Z26" s="90"/>
      <c r="AA26" s="91"/>
      <c r="AB26" s="78" t="s">
        <v>193</v>
      </c>
      <c r="AC26" s="78" t="s">
        <v>185</v>
      </c>
      <c r="AD26" s="79"/>
      <c r="AE26" s="79"/>
      <c r="AF26" s="79"/>
      <c r="AG26" s="79"/>
      <c r="AH26" s="79"/>
      <c r="AI26" s="79"/>
      <c r="AJ26" s="79"/>
      <c r="AK26" s="79"/>
      <c r="AL26" s="79"/>
      <c r="AM26" s="80"/>
      <c r="AN26" s="80"/>
      <c r="AO26" s="79" t="s">
        <v>260</v>
      </c>
    </row>
    <row r="27" spans="1:41" s="12" customFormat="1" ht="33.75" x14ac:dyDescent="0.2">
      <c r="A27" s="60" t="s">
        <v>179</v>
      </c>
      <c r="B27" s="61" t="s">
        <v>180</v>
      </c>
      <c r="C27" s="62" t="s">
        <v>181</v>
      </c>
      <c r="D27" s="100"/>
      <c r="E27" s="64"/>
      <c r="F27" s="101">
        <v>3</v>
      </c>
      <c r="G27" s="66" t="s">
        <v>20</v>
      </c>
      <c r="H27" s="87">
        <v>2</v>
      </c>
      <c r="I27" s="87">
        <v>0</v>
      </c>
      <c r="J27" s="87">
        <v>0</v>
      </c>
      <c r="K27" s="68">
        <v>0</v>
      </c>
      <c r="L27" s="68">
        <v>0</v>
      </c>
      <c r="M27" s="68">
        <v>0</v>
      </c>
      <c r="N27" s="88">
        <v>5</v>
      </c>
      <c r="O27" s="70" t="s">
        <v>21</v>
      </c>
      <c r="P27" s="70" t="s">
        <v>124</v>
      </c>
      <c r="Q27" s="72">
        <v>80</v>
      </c>
      <c r="R27" s="72">
        <v>1</v>
      </c>
      <c r="S27" s="71"/>
      <c r="T27" s="72"/>
      <c r="U27" s="89"/>
      <c r="V27" s="73"/>
      <c r="W27" s="76"/>
      <c r="X27" s="76" t="s">
        <v>164</v>
      </c>
      <c r="Y27" s="79" t="s">
        <v>95</v>
      </c>
      <c r="Z27" s="102"/>
      <c r="AA27" s="77" t="s">
        <v>201</v>
      </c>
      <c r="AB27" s="99" t="s">
        <v>44</v>
      </c>
      <c r="AC27" s="99" t="s">
        <v>45</v>
      </c>
      <c r="AD27" s="79"/>
      <c r="AE27" s="79"/>
      <c r="AF27" s="79"/>
      <c r="AG27" s="79"/>
      <c r="AH27" s="79"/>
      <c r="AI27" s="79"/>
      <c r="AJ27" s="79"/>
      <c r="AK27" s="79"/>
      <c r="AL27" s="79"/>
      <c r="AM27" s="80"/>
      <c r="AN27" s="80"/>
      <c r="AO27" s="79" t="s">
        <v>260</v>
      </c>
    </row>
    <row r="28" spans="1:41" s="12" customFormat="1" ht="33.75" x14ac:dyDescent="0.2">
      <c r="A28" s="60" t="s">
        <v>182</v>
      </c>
      <c r="B28" s="61" t="s">
        <v>183</v>
      </c>
      <c r="C28" s="62" t="s">
        <v>184</v>
      </c>
      <c r="D28" s="100"/>
      <c r="E28" s="64"/>
      <c r="F28" s="101">
        <v>3</v>
      </c>
      <c r="G28" s="100" t="s">
        <v>19</v>
      </c>
      <c r="H28" s="87">
        <v>0</v>
      </c>
      <c r="I28" s="87">
        <v>2</v>
      </c>
      <c r="J28" s="87">
        <v>0</v>
      </c>
      <c r="K28" s="68">
        <v>0</v>
      </c>
      <c r="L28" s="68">
        <v>0</v>
      </c>
      <c r="M28" s="68">
        <v>0</v>
      </c>
      <c r="N28" s="88">
        <v>6</v>
      </c>
      <c r="O28" s="70" t="s">
        <v>21</v>
      </c>
      <c r="P28" s="70" t="s">
        <v>124</v>
      </c>
      <c r="Q28" s="72">
        <v>80</v>
      </c>
      <c r="R28" s="72">
        <v>1</v>
      </c>
      <c r="S28" s="71"/>
      <c r="T28" s="72"/>
      <c r="U28" s="89"/>
      <c r="V28" s="73"/>
      <c r="W28" s="74"/>
      <c r="X28" s="76" t="s">
        <v>164</v>
      </c>
      <c r="Y28" s="79" t="s">
        <v>95</v>
      </c>
      <c r="Z28" s="77"/>
      <c r="AA28" s="77" t="s">
        <v>200</v>
      </c>
      <c r="AB28" s="94" t="s">
        <v>128</v>
      </c>
      <c r="AC28" s="103"/>
      <c r="AD28" s="79"/>
      <c r="AE28" s="79"/>
      <c r="AF28" s="79"/>
      <c r="AG28" s="79"/>
      <c r="AH28" s="79"/>
      <c r="AI28" s="79"/>
      <c r="AJ28" s="97"/>
      <c r="AK28" s="97"/>
      <c r="AL28" s="79"/>
      <c r="AM28" s="80"/>
      <c r="AN28" s="80"/>
      <c r="AO28" s="79" t="s">
        <v>260</v>
      </c>
    </row>
    <row r="29" spans="1:41" s="12" customFormat="1" ht="22.5" x14ac:dyDescent="0.2">
      <c r="A29" s="81" t="s">
        <v>292</v>
      </c>
      <c r="B29" s="71" t="s">
        <v>191</v>
      </c>
      <c r="C29" s="82" t="s">
        <v>344</v>
      </c>
      <c r="D29" s="99"/>
      <c r="E29" s="79"/>
      <c r="F29" s="84">
        <v>4</v>
      </c>
      <c r="G29" s="70" t="s">
        <v>20</v>
      </c>
      <c r="H29" s="67">
        <v>1</v>
      </c>
      <c r="I29" s="67">
        <v>1</v>
      </c>
      <c r="J29" s="104">
        <v>0</v>
      </c>
      <c r="K29" s="68">
        <v>0</v>
      </c>
      <c r="L29" s="68">
        <v>0</v>
      </c>
      <c r="M29" s="68">
        <v>0</v>
      </c>
      <c r="N29" s="69">
        <v>5</v>
      </c>
      <c r="O29" s="70" t="s">
        <v>21</v>
      </c>
      <c r="P29" s="71" t="s">
        <v>125</v>
      </c>
      <c r="Q29" s="72">
        <v>20</v>
      </c>
      <c r="R29" s="72">
        <v>1</v>
      </c>
      <c r="S29" s="71"/>
      <c r="T29" s="72"/>
      <c r="U29" s="73"/>
      <c r="V29" s="74"/>
      <c r="W29" s="74"/>
      <c r="X29" s="76" t="s">
        <v>165</v>
      </c>
      <c r="Y29" s="77" t="s">
        <v>95</v>
      </c>
      <c r="Z29" s="77"/>
      <c r="AA29" s="77"/>
      <c r="AB29" s="78" t="s">
        <v>55</v>
      </c>
      <c r="AC29" s="78" t="s">
        <v>56</v>
      </c>
      <c r="AD29" s="79"/>
      <c r="AE29" s="79"/>
      <c r="AF29" s="79"/>
      <c r="AG29" s="79"/>
      <c r="AH29" s="79"/>
      <c r="AI29" s="79"/>
      <c r="AJ29" s="97"/>
      <c r="AK29" s="97"/>
      <c r="AL29" s="79"/>
      <c r="AM29" s="80"/>
      <c r="AN29" s="80"/>
      <c r="AO29" s="79" t="s">
        <v>260</v>
      </c>
    </row>
    <row r="30" spans="1:41" s="12" customFormat="1" ht="45" x14ac:dyDescent="0.2">
      <c r="A30" s="60" t="s">
        <v>104</v>
      </c>
      <c r="B30" s="61" t="s">
        <v>105</v>
      </c>
      <c r="C30" s="63" t="s">
        <v>106</v>
      </c>
      <c r="D30" s="64"/>
      <c r="E30" s="101"/>
      <c r="F30" s="101">
        <v>3</v>
      </c>
      <c r="G30" s="100" t="s">
        <v>20</v>
      </c>
      <c r="H30" s="87">
        <v>2</v>
      </c>
      <c r="I30" s="87">
        <v>0</v>
      </c>
      <c r="J30" s="87">
        <v>0</v>
      </c>
      <c r="K30" s="68">
        <v>0</v>
      </c>
      <c r="L30" s="68">
        <v>0</v>
      </c>
      <c r="M30" s="68">
        <v>0</v>
      </c>
      <c r="N30" s="88">
        <v>1</v>
      </c>
      <c r="O30" s="70" t="s">
        <v>21</v>
      </c>
      <c r="P30" s="71" t="s">
        <v>125</v>
      </c>
      <c r="Q30" s="72">
        <v>20</v>
      </c>
      <c r="R30" s="72">
        <v>1</v>
      </c>
      <c r="S30" s="71"/>
      <c r="T30" s="72"/>
      <c r="U30" s="89"/>
      <c r="V30" s="73"/>
      <c r="W30" s="74" t="s">
        <v>107</v>
      </c>
      <c r="X30" s="76" t="s">
        <v>165</v>
      </c>
      <c r="Y30" s="79" t="s">
        <v>108</v>
      </c>
      <c r="Z30" s="77" t="s">
        <v>109</v>
      </c>
      <c r="AA30" s="77" t="s">
        <v>203</v>
      </c>
      <c r="AB30" s="94" t="s">
        <v>110</v>
      </c>
      <c r="AC30" s="94" t="s">
        <v>111</v>
      </c>
      <c r="AD30" s="79"/>
      <c r="AE30" s="79"/>
      <c r="AF30" s="79"/>
      <c r="AG30" s="79"/>
      <c r="AH30" s="79"/>
      <c r="AI30" s="79"/>
      <c r="AJ30" s="79"/>
      <c r="AK30" s="79"/>
      <c r="AL30" s="79"/>
      <c r="AM30" s="80"/>
      <c r="AN30" s="79"/>
      <c r="AO30" s="79" t="s">
        <v>260</v>
      </c>
    </row>
    <row r="31" spans="1:41" s="13" customFormat="1" ht="33.75" x14ac:dyDescent="0.25">
      <c r="A31" s="105" t="s">
        <v>155</v>
      </c>
      <c r="B31" s="106" t="s">
        <v>153</v>
      </c>
      <c r="C31" s="106" t="s">
        <v>156</v>
      </c>
      <c r="D31" s="63"/>
      <c r="E31" s="64"/>
      <c r="F31" s="101">
        <v>3</v>
      </c>
      <c r="G31" s="100" t="s">
        <v>20</v>
      </c>
      <c r="H31" s="87">
        <v>2</v>
      </c>
      <c r="I31" s="87">
        <v>0</v>
      </c>
      <c r="J31" s="87">
        <v>0</v>
      </c>
      <c r="K31" s="107">
        <v>0</v>
      </c>
      <c r="L31" s="107">
        <v>0</v>
      </c>
      <c r="M31" s="107">
        <v>0</v>
      </c>
      <c r="N31" s="88">
        <v>1</v>
      </c>
      <c r="O31" s="70" t="s">
        <v>21</v>
      </c>
      <c r="P31" s="70" t="s">
        <v>125</v>
      </c>
      <c r="Q31" s="72">
        <v>20</v>
      </c>
      <c r="R31" s="72">
        <v>1</v>
      </c>
      <c r="S31" s="71"/>
      <c r="T31" s="72"/>
      <c r="U31" s="89"/>
      <c r="V31" s="73"/>
      <c r="W31" s="74" t="s">
        <v>163</v>
      </c>
      <c r="X31" s="76" t="s">
        <v>164</v>
      </c>
      <c r="Y31" s="79" t="s">
        <v>95</v>
      </c>
      <c r="Z31" s="90" t="s">
        <v>157</v>
      </c>
      <c r="AA31" s="77" t="s">
        <v>204</v>
      </c>
      <c r="AB31" s="94" t="s">
        <v>158</v>
      </c>
      <c r="AC31" s="94" t="s">
        <v>159</v>
      </c>
      <c r="AD31" s="79"/>
      <c r="AE31" s="79"/>
      <c r="AF31" s="79"/>
      <c r="AG31" s="79"/>
      <c r="AH31" s="108"/>
      <c r="AI31" s="108"/>
      <c r="AJ31" s="108"/>
      <c r="AK31" s="108"/>
      <c r="AL31" s="108"/>
      <c r="AM31" s="109"/>
      <c r="AN31" s="109"/>
      <c r="AO31" s="79" t="s">
        <v>260</v>
      </c>
    </row>
    <row r="32" spans="1:41" s="12" customFormat="1" ht="33.75" x14ac:dyDescent="0.2">
      <c r="A32" s="60" t="s">
        <v>97</v>
      </c>
      <c r="B32" s="61" t="s">
        <v>98</v>
      </c>
      <c r="C32" s="63" t="s">
        <v>99</v>
      </c>
      <c r="D32" s="64"/>
      <c r="E32" s="101"/>
      <c r="F32" s="101">
        <v>3</v>
      </c>
      <c r="G32" s="100" t="s">
        <v>20</v>
      </c>
      <c r="H32" s="87">
        <v>2</v>
      </c>
      <c r="I32" s="87">
        <v>0</v>
      </c>
      <c r="J32" s="87">
        <v>0</v>
      </c>
      <c r="K32" s="68">
        <v>0</v>
      </c>
      <c r="L32" s="68">
        <v>0</v>
      </c>
      <c r="M32" s="68">
        <v>0</v>
      </c>
      <c r="N32" s="88">
        <v>4</v>
      </c>
      <c r="O32" s="70" t="s">
        <v>21</v>
      </c>
      <c r="P32" s="71" t="s">
        <v>168</v>
      </c>
      <c r="Q32" s="72">
        <v>70</v>
      </c>
      <c r="R32" s="72">
        <v>1</v>
      </c>
      <c r="S32" s="71" t="s">
        <v>126</v>
      </c>
      <c r="T32" s="72">
        <v>50</v>
      </c>
      <c r="U32" s="89"/>
      <c r="V32" s="73"/>
      <c r="W32" s="74" t="s">
        <v>100</v>
      </c>
      <c r="X32" s="76" t="s">
        <v>165</v>
      </c>
      <c r="Y32" s="79" t="s">
        <v>95</v>
      </c>
      <c r="Z32" s="77" t="s">
        <v>101</v>
      </c>
      <c r="AA32" s="77" t="s">
        <v>205</v>
      </c>
      <c r="AB32" s="94" t="s">
        <v>102</v>
      </c>
      <c r="AC32" s="94" t="s">
        <v>103</v>
      </c>
      <c r="AD32" s="79"/>
      <c r="AE32" s="79"/>
      <c r="AF32" s="79"/>
      <c r="AG32" s="79"/>
      <c r="AH32" s="79"/>
      <c r="AI32" s="79"/>
      <c r="AJ32" s="79"/>
      <c r="AK32" s="79"/>
      <c r="AL32" s="79"/>
      <c r="AM32" s="80"/>
      <c r="AN32" s="79"/>
      <c r="AO32" s="79" t="s">
        <v>260</v>
      </c>
    </row>
    <row r="33" spans="1:41" s="13" customFormat="1" ht="22.5" x14ac:dyDescent="0.25">
      <c r="A33" s="60" t="s">
        <v>147</v>
      </c>
      <c r="B33" s="61" t="s">
        <v>148</v>
      </c>
      <c r="C33" s="63" t="s">
        <v>217</v>
      </c>
      <c r="D33" s="110"/>
      <c r="E33" s="111"/>
      <c r="F33" s="112">
        <v>2</v>
      </c>
      <c r="G33" s="113" t="s">
        <v>19</v>
      </c>
      <c r="H33" s="114">
        <v>0</v>
      </c>
      <c r="I33" s="114">
        <v>2</v>
      </c>
      <c r="J33" s="114">
        <v>0</v>
      </c>
      <c r="K33" s="68">
        <v>0</v>
      </c>
      <c r="L33" s="68">
        <v>0</v>
      </c>
      <c r="M33" s="68">
        <v>0</v>
      </c>
      <c r="N33" s="115">
        <v>4</v>
      </c>
      <c r="O33" s="70" t="s">
        <v>21</v>
      </c>
      <c r="P33" s="71" t="s">
        <v>125</v>
      </c>
      <c r="Q33" s="72">
        <v>20</v>
      </c>
      <c r="R33" s="72">
        <v>1</v>
      </c>
      <c r="S33" s="71"/>
      <c r="T33" s="72"/>
      <c r="U33" s="89"/>
      <c r="V33" s="73"/>
      <c r="W33" s="91"/>
      <c r="X33" s="76" t="s">
        <v>165</v>
      </c>
      <c r="Y33" s="79" t="s">
        <v>95</v>
      </c>
      <c r="Z33" s="78"/>
      <c r="AA33" s="77" t="s">
        <v>206</v>
      </c>
      <c r="AB33" s="94" t="s">
        <v>149</v>
      </c>
      <c r="AC33" s="94" t="s">
        <v>150</v>
      </c>
      <c r="AD33" s="79"/>
      <c r="AE33" s="79"/>
      <c r="AF33" s="79"/>
      <c r="AG33" s="79"/>
      <c r="AH33" s="108"/>
      <c r="AI33" s="108"/>
      <c r="AJ33" s="108"/>
      <c r="AK33" s="108"/>
      <c r="AL33" s="108"/>
      <c r="AM33" s="109"/>
      <c r="AN33" s="109"/>
      <c r="AO33" s="79" t="s">
        <v>260</v>
      </c>
    </row>
    <row r="34" spans="1:41" s="12" customFormat="1" ht="33.75" x14ac:dyDescent="0.2">
      <c r="A34" s="60" t="s">
        <v>112</v>
      </c>
      <c r="B34" s="61" t="s">
        <v>113</v>
      </c>
      <c r="C34" s="63" t="s">
        <v>114</v>
      </c>
      <c r="D34" s="64"/>
      <c r="E34" s="101"/>
      <c r="F34" s="101">
        <v>3</v>
      </c>
      <c r="G34" s="100" t="s">
        <v>19</v>
      </c>
      <c r="H34" s="87">
        <v>0</v>
      </c>
      <c r="I34" s="87">
        <v>2</v>
      </c>
      <c r="J34" s="87">
        <v>0</v>
      </c>
      <c r="K34" s="68">
        <v>0</v>
      </c>
      <c r="L34" s="68">
        <v>0</v>
      </c>
      <c r="M34" s="68">
        <v>0</v>
      </c>
      <c r="N34" s="88">
        <v>5</v>
      </c>
      <c r="O34" s="70" t="s">
        <v>21</v>
      </c>
      <c r="P34" s="71" t="s">
        <v>125</v>
      </c>
      <c r="Q34" s="72">
        <v>20</v>
      </c>
      <c r="R34" s="72">
        <v>1</v>
      </c>
      <c r="S34" s="71"/>
      <c r="T34" s="72"/>
      <c r="U34" s="89"/>
      <c r="V34" s="73"/>
      <c r="W34" s="74" t="s">
        <v>115</v>
      </c>
      <c r="X34" s="76" t="s">
        <v>165</v>
      </c>
      <c r="Y34" s="79" t="s">
        <v>108</v>
      </c>
      <c r="Z34" s="77"/>
      <c r="AA34" s="77" t="s">
        <v>207</v>
      </c>
      <c r="AB34" s="94" t="s">
        <v>26</v>
      </c>
      <c r="AC34" s="94" t="s">
        <v>28</v>
      </c>
      <c r="AD34" s="79"/>
      <c r="AE34" s="79"/>
      <c r="AF34" s="79"/>
      <c r="AG34" s="79"/>
      <c r="AH34" s="79"/>
      <c r="AI34" s="79"/>
      <c r="AJ34" s="79"/>
      <c r="AK34" s="79"/>
      <c r="AL34" s="79"/>
      <c r="AM34" s="80"/>
      <c r="AN34" s="80"/>
      <c r="AO34" s="79" t="s">
        <v>260</v>
      </c>
    </row>
    <row r="35" spans="1:41" s="12" customFormat="1" ht="22.5" x14ac:dyDescent="0.2">
      <c r="A35" s="105" t="s">
        <v>116</v>
      </c>
      <c r="B35" s="106" t="s">
        <v>117</v>
      </c>
      <c r="C35" s="106" t="s">
        <v>118</v>
      </c>
      <c r="D35" s="63"/>
      <c r="E35" s="64"/>
      <c r="F35" s="101">
        <v>3</v>
      </c>
      <c r="G35" s="100" t="s">
        <v>20</v>
      </c>
      <c r="H35" s="87">
        <v>2</v>
      </c>
      <c r="I35" s="87">
        <v>0</v>
      </c>
      <c r="J35" s="87">
        <v>0</v>
      </c>
      <c r="K35" s="68">
        <v>0</v>
      </c>
      <c r="L35" s="68">
        <v>0</v>
      </c>
      <c r="M35" s="107">
        <v>0</v>
      </c>
      <c r="N35" s="88">
        <v>5</v>
      </c>
      <c r="O35" s="70" t="s">
        <v>21</v>
      </c>
      <c r="P35" s="71" t="s">
        <v>125</v>
      </c>
      <c r="Q35" s="72">
        <v>20</v>
      </c>
      <c r="R35" s="72">
        <v>1</v>
      </c>
      <c r="S35" s="71"/>
      <c r="T35" s="72"/>
      <c r="U35" s="89"/>
      <c r="V35" s="73"/>
      <c r="W35" s="91"/>
      <c r="X35" s="76" t="s">
        <v>165</v>
      </c>
      <c r="Y35" s="79" t="s">
        <v>95</v>
      </c>
      <c r="Z35" s="90"/>
      <c r="AA35" s="77" t="s">
        <v>208</v>
      </c>
      <c r="AB35" s="94" t="s">
        <v>102</v>
      </c>
      <c r="AC35" s="94" t="s">
        <v>103</v>
      </c>
      <c r="AD35" s="79"/>
      <c r="AE35" s="79"/>
      <c r="AF35" s="79"/>
      <c r="AG35" s="79"/>
      <c r="AH35" s="79"/>
      <c r="AI35" s="79"/>
      <c r="AJ35" s="97"/>
      <c r="AK35" s="97"/>
      <c r="AL35" s="79"/>
      <c r="AM35" s="80"/>
      <c r="AN35" s="79"/>
      <c r="AO35" s="79" t="s">
        <v>260</v>
      </c>
    </row>
    <row r="36" spans="1:41" s="12" customFormat="1" ht="33.75" x14ac:dyDescent="0.2">
      <c r="A36" s="116" t="s">
        <v>293</v>
      </c>
      <c r="B36" s="71" t="s">
        <v>265</v>
      </c>
      <c r="C36" s="98" t="s">
        <v>218</v>
      </c>
      <c r="D36" s="99"/>
      <c r="E36" s="79"/>
      <c r="F36" s="84">
        <v>4</v>
      </c>
      <c r="G36" s="70" t="s">
        <v>19</v>
      </c>
      <c r="H36" s="67">
        <v>0</v>
      </c>
      <c r="I36" s="67">
        <v>2</v>
      </c>
      <c r="J36" s="67">
        <v>0</v>
      </c>
      <c r="K36" s="68">
        <v>0</v>
      </c>
      <c r="L36" s="68">
        <v>0</v>
      </c>
      <c r="M36" s="68">
        <v>0</v>
      </c>
      <c r="N36" s="69">
        <v>2</v>
      </c>
      <c r="O36" s="70" t="s">
        <v>21</v>
      </c>
      <c r="P36" s="70" t="s">
        <v>168</v>
      </c>
      <c r="Q36" s="72">
        <v>70</v>
      </c>
      <c r="R36" s="72">
        <v>2</v>
      </c>
      <c r="S36" s="71" t="s">
        <v>126</v>
      </c>
      <c r="T36" s="72">
        <v>50</v>
      </c>
      <c r="U36" s="73"/>
      <c r="V36" s="74"/>
      <c r="W36" s="74"/>
      <c r="X36" s="76" t="s">
        <v>166</v>
      </c>
      <c r="Y36" s="77" t="s">
        <v>95</v>
      </c>
      <c r="Z36" s="77"/>
      <c r="AA36" s="77"/>
      <c r="AB36" s="78" t="s">
        <v>266</v>
      </c>
      <c r="AC36" s="78" t="s">
        <v>267</v>
      </c>
      <c r="AD36" s="79"/>
      <c r="AE36" s="79"/>
      <c r="AF36" s="79"/>
      <c r="AG36" s="79"/>
      <c r="AH36" s="79"/>
      <c r="AI36" s="79"/>
      <c r="AJ36" s="79"/>
      <c r="AK36" s="79"/>
      <c r="AL36" s="79"/>
      <c r="AM36" s="80"/>
      <c r="AN36" s="80"/>
      <c r="AO36" s="79" t="s">
        <v>260</v>
      </c>
    </row>
    <row r="37" spans="1:41" s="12" customFormat="1" ht="33.75" x14ac:dyDescent="0.2">
      <c r="A37" s="81" t="s">
        <v>294</v>
      </c>
      <c r="B37" s="71" t="s">
        <v>151</v>
      </c>
      <c r="C37" s="98" t="s">
        <v>219</v>
      </c>
      <c r="D37" s="99"/>
      <c r="E37" s="79"/>
      <c r="F37" s="84">
        <v>4</v>
      </c>
      <c r="G37" s="70" t="s">
        <v>20</v>
      </c>
      <c r="H37" s="67">
        <v>2</v>
      </c>
      <c r="I37" s="67">
        <v>0</v>
      </c>
      <c r="J37" s="67">
        <v>0</v>
      </c>
      <c r="K37" s="68">
        <v>0</v>
      </c>
      <c r="L37" s="68">
        <v>0</v>
      </c>
      <c r="M37" s="68">
        <v>0</v>
      </c>
      <c r="N37" s="69">
        <v>3</v>
      </c>
      <c r="O37" s="70" t="s">
        <v>21</v>
      </c>
      <c r="P37" s="70" t="s">
        <v>168</v>
      </c>
      <c r="Q37" s="72">
        <v>70</v>
      </c>
      <c r="R37" s="72">
        <v>2</v>
      </c>
      <c r="S37" s="71" t="s">
        <v>126</v>
      </c>
      <c r="T37" s="72">
        <v>50</v>
      </c>
      <c r="U37" s="72"/>
      <c r="V37" s="117"/>
      <c r="W37" s="117"/>
      <c r="X37" s="69" t="s">
        <v>166</v>
      </c>
      <c r="Y37" s="118" t="s">
        <v>95</v>
      </c>
      <c r="Z37" s="118"/>
      <c r="AA37" s="118"/>
      <c r="AB37" s="71" t="s">
        <v>192</v>
      </c>
      <c r="AC37" s="78" t="s">
        <v>271</v>
      </c>
      <c r="AD37" s="79"/>
      <c r="AE37" s="79"/>
      <c r="AF37" s="79"/>
      <c r="AG37" s="79"/>
      <c r="AH37" s="79"/>
      <c r="AI37" s="79"/>
      <c r="AJ37" s="79"/>
      <c r="AK37" s="79"/>
      <c r="AL37" s="79"/>
      <c r="AM37" s="80"/>
      <c r="AN37" s="79"/>
      <c r="AO37" s="79" t="s">
        <v>260</v>
      </c>
    </row>
    <row r="38" spans="1:41" s="12" customFormat="1" ht="33.75" x14ac:dyDescent="0.2">
      <c r="A38" s="81" t="s">
        <v>295</v>
      </c>
      <c r="B38" s="71" t="s">
        <v>52</v>
      </c>
      <c r="C38" s="82" t="s">
        <v>220</v>
      </c>
      <c r="D38" s="83"/>
      <c r="E38" s="79"/>
      <c r="F38" s="84">
        <v>4</v>
      </c>
      <c r="G38" s="70" t="s">
        <v>19</v>
      </c>
      <c r="H38" s="67">
        <v>0</v>
      </c>
      <c r="I38" s="67">
        <v>2</v>
      </c>
      <c r="J38" s="67">
        <v>0</v>
      </c>
      <c r="K38" s="68">
        <v>0</v>
      </c>
      <c r="L38" s="68">
        <v>0</v>
      </c>
      <c r="M38" s="68">
        <v>0</v>
      </c>
      <c r="N38" s="69">
        <v>1</v>
      </c>
      <c r="O38" s="70" t="s">
        <v>21</v>
      </c>
      <c r="P38" s="71" t="s">
        <v>168</v>
      </c>
      <c r="Q38" s="72">
        <v>70</v>
      </c>
      <c r="R38" s="72">
        <v>2</v>
      </c>
      <c r="S38" s="71" t="s">
        <v>126</v>
      </c>
      <c r="T38" s="72">
        <v>50</v>
      </c>
      <c r="U38" s="78"/>
      <c r="V38" s="73"/>
      <c r="W38" s="73"/>
      <c r="X38" s="76" t="s">
        <v>166</v>
      </c>
      <c r="Y38" s="77" t="s">
        <v>95</v>
      </c>
      <c r="Z38" s="77"/>
      <c r="AA38" s="77"/>
      <c r="AB38" s="78" t="s">
        <v>58</v>
      </c>
      <c r="AC38" s="78" t="s">
        <v>61</v>
      </c>
      <c r="AD38" s="79"/>
      <c r="AE38" s="79"/>
      <c r="AF38" s="79"/>
      <c r="AG38" s="79"/>
      <c r="AH38" s="79"/>
      <c r="AI38" s="79"/>
      <c r="AJ38" s="79"/>
      <c r="AK38" s="79"/>
      <c r="AL38" s="79"/>
      <c r="AM38" s="80"/>
      <c r="AN38" s="80"/>
      <c r="AO38" s="79" t="s">
        <v>260</v>
      </c>
    </row>
    <row r="39" spans="1:41" s="12" customFormat="1" ht="33.75" x14ac:dyDescent="0.2">
      <c r="A39" s="81" t="s">
        <v>296</v>
      </c>
      <c r="B39" s="71" t="s">
        <v>329</v>
      </c>
      <c r="C39" s="82" t="s">
        <v>348</v>
      </c>
      <c r="D39" s="83"/>
      <c r="E39" s="79"/>
      <c r="F39" s="84">
        <v>4</v>
      </c>
      <c r="G39" s="70" t="s">
        <v>19</v>
      </c>
      <c r="H39" s="67">
        <v>0</v>
      </c>
      <c r="I39" s="67">
        <v>2</v>
      </c>
      <c r="J39" s="67">
        <v>0</v>
      </c>
      <c r="K39" s="68">
        <v>0</v>
      </c>
      <c r="L39" s="68">
        <v>0</v>
      </c>
      <c r="M39" s="68">
        <v>0</v>
      </c>
      <c r="N39" s="69">
        <v>4</v>
      </c>
      <c r="O39" s="70" t="s">
        <v>21</v>
      </c>
      <c r="P39" s="71" t="s">
        <v>168</v>
      </c>
      <c r="Q39" s="72">
        <v>70</v>
      </c>
      <c r="R39" s="72">
        <v>2</v>
      </c>
      <c r="S39" s="71" t="s">
        <v>126</v>
      </c>
      <c r="T39" s="72">
        <v>50</v>
      </c>
      <c r="U39" s="73"/>
      <c r="V39" s="74"/>
      <c r="W39" s="74"/>
      <c r="X39" s="76" t="s">
        <v>166</v>
      </c>
      <c r="Y39" s="77" t="s">
        <v>95</v>
      </c>
      <c r="Z39" s="77"/>
      <c r="AA39" s="77"/>
      <c r="AB39" s="78" t="s">
        <v>49</v>
      </c>
      <c r="AC39" s="78" t="s">
        <v>50</v>
      </c>
      <c r="AD39" s="79"/>
      <c r="AE39" s="79"/>
      <c r="AF39" s="79"/>
      <c r="AG39" s="79"/>
      <c r="AH39" s="79"/>
      <c r="AI39" s="79"/>
      <c r="AJ39" s="79"/>
      <c r="AK39" s="79"/>
      <c r="AL39" s="79"/>
      <c r="AM39" s="80"/>
      <c r="AN39" s="80"/>
      <c r="AO39" s="79" t="s">
        <v>260</v>
      </c>
    </row>
    <row r="40" spans="1:41" s="12" customFormat="1" ht="33.75" x14ac:dyDescent="0.2">
      <c r="A40" s="81" t="s">
        <v>297</v>
      </c>
      <c r="B40" s="71" t="s">
        <v>53</v>
      </c>
      <c r="C40" s="82" t="s">
        <v>221</v>
      </c>
      <c r="D40" s="83"/>
      <c r="E40" s="79"/>
      <c r="F40" s="84">
        <v>4</v>
      </c>
      <c r="G40" s="70" t="s">
        <v>19</v>
      </c>
      <c r="H40" s="67">
        <v>0</v>
      </c>
      <c r="I40" s="67">
        <v>2</v>
      </c>
      <c r="J40" s="67">
        <v>0</v>
      </c>
      <c r="K40" s="68">
        <v>0</v>
      </c>
      <c r="L40" s="68">
        <v>0</v>
      </c>
      <c r="M40" s="68">
        <v>0</v>
      </c>
      <c r="N40" s="69">
        <v>4</v>
      </c>
      <c r="O40" s="70" t="s">
        <v>21</v>
      </c>
      <c r="P40" s="71" t="s">
        <v>168</v>
      </c>
      <c r="Q40" s="72">
        <v>70</v>
      </c>
      <c r="R40" s="72">
        <v>2</v>
      </c>
      <c r="S40" s="71" t="s">
        <v>126</v>
      </c>
      <c r="T40" s="72">
        <v>50</v>
      </c>
      <c r="U40" s="73"/>
      <c r="V40" s="74"/>
      <c r="W40" s="74"/>
      <c r="X40" s="76" t="s">
        <v>166</v>
      </c>
      <c r="Y40" s="77" t="s">
        <v>95</v>
      </c>
      <c r="Z40" s="77"/>
      <c r="AA40" s="77"/>
      <c r="AB40" s="78" t="s">
        <v>49</v>
      </c>
      <c r="AC40" s="78" t="s">
        <v>50</v>
      </c>
      <c r="AD40" s="79"/>
      <c r="AE40" s="79"/>
      <c r="AF40" s="79"/>
      <c r="AG40" s="79"/>
      <c r="AH40" s="79"/>
      <c r="AI40" s="79"/>
      <c r="AJ40" s="79"/>
      <c r="AK40" s="79"/>
      <c r="AL40" s="79"/>
      <c r="AM40" s="80"/>
      <c r="AN40" s="80"/>
      <c r="AO40" s="79" t="s">
        <v>260</v>
      </c>
    </row>
    <row r="41" spans="1:41" s="12" customFormat="1" ht="34.15" customHeight="1" x14ac:dyDescent="0.2">
      <c r="A41" s="81" t="s">
        <v>298</v>
      </c>
      <c r="B41" s="71" t="s">
        <v>54</v>
      </c>
      <c r="C41" s="82" t="s">
        <v>222</v>
      </c>
      <c r="D41" s="99"/>
      <c r="E41" s="79"/>
      <c r="F41" s="84">
        <v>4</v>
      </c>
      <c r="G41" s="70" t="s">
        <v>19</v>
      </c>
      <c r="H41" s="87">
        <v>0</v>
      </c>
      <c r="I41" s="87">
        <v>2</v>
      </c>
      <c r="J41" s="87">
        <v>0</v>
      </c>
      <c r="K41" s="68">
        <v>0</v>
      </c>
      <c r="L41" s="68">
        <v>0</v>
      </c>
      <c r="M41" s="107">
        <v>0</v>
      </c>
      <c r="N41" s="69">
        <v>4</v>
      </c>
      <c r="O41" s="70" t="s">
        <v>21</v>
      </c>
      <c r="P41" s="71" t="s">
        <v>168</v>
      </c>
      <c r="Q41" s="72">
        <v>70</v>
      </c>
      <c r="R41" s="72">
        <v>2</v>
      </c>
      <c r="S41" s="71" t="s">
        <v>126</v>
      </c>
      <c r="T41" s="72">
        <v>50</v>
      </c>
      <c r="U41" s="73"/>
      <c r="V41" s="74"/>
      <c r="W41" s="74"/>
      <c r="X41" s="76" t="s">
        <v>166</v>
      </c>
      <c r="Y41" s="77" t="s">
        <v>95</v>
      </c>
      <c r="Z41" s="77"/>
      <c r="AA41" s="77"/>
      <c r="AB41" s="78" t="s">
        <v>194</v>
      </c>
      <c r="AC41" s="78" t="s">
        <v>144</v>
      </c>
      <c r="AD41" s="79"/>
      <c r="AE41" s="79"/>
      <c r="AF41" s="79"/>
      <c r="AG41" s="79"/>
      <c r="AH41" s="79"/>
      <c r="AI41" s="79"/>
      <c r="AJ41" s="79"/>
      <c r="AK41" s="79"/>
      <c r="AL41" s="79"/>
      <c r="AM41" s="80"/>
      <c r="AN41" s="80"/>
      <c r="AO41" s="79" t="s">
        <v>260</v>
      </c>
    </row>
    <row r="42" spans="1:41" s="12" customFormat="1" ht="33.75" x14ac:dyDescent="0.2">
      <c r="A42" s="81" t="s">
        <v>299</v>
      </c>
      <c r="B42" s="71" t="s">
        <v>178</v>
      </c>
      <c r="C42" s="71" t="s">
        <v>342</v>
      </c>
      <c r="D42" s="99"/>
      <c r="E42" s="79"/>
      <c r="F42" s="84">
        <v>4</v>
      </c>
      <c r="G42" s="70" t="s">
        <v>19</v>
      </c>
      <c r="H42" s="67">
        <v>0</v>
      </c>
      <c r="I42" s="67">
        <v>2</v>
      </c>
      <c r="J42" s="67">
        <v>0</v>
      </c>
      <c r="K42" s="68">
        <v>0</v>
      </c>
      <c r="L42" s="68">
        <v>0</v>
      </c>
      <c r="M42" s="68">
        <v>0</v>
      </c>
      <c r="N42" s="69">
        <v>5</v>
      </c>
      <c r="O42" s="70" t="s">
        <v>21</v>
      </c>
      <c r="P42" s="71" t="s">
        <v>168</v>
      </c>
      <c r="Q42" s="72">
        <v>70</v>
      </c>
      <c r="R42" s="72">
        <v>2</v>
      </c>
      <c r="S42" s="71" t="s">
        <v>126</v>
      </c>
      <c r="T42" s="72">
        <v>50</v>
      </c>
      <c r="U42" s="73"/>
      <c r="V42" s="74"/>
      <c r="W42" s="74"/>
      <c r="X42" s="76" t="s">
        <v>166</v>
      </c>
      <c r="Y42" s="77" t="s">
        <v>95</v>
      </c>
      <c r="Z42" s="77"/>
      <c r="AA42" s="77"/>
      <c r="AB42" s="78" t="s">
        <v>49</v>
      </c>
      <c r="AC42" s="78" t="s">
        <v>50</v>
      </c>
      <c r="AD42" s="79"/>
      <c r="AE42" s="79"/>
      <c r="AF42" s="79"/>
      <c r="AG42" s="79"/>
      <c r="AH42" s="79"/>
      <c r="AI42" s="79"/>
      <c r="AJ42" s="79"/>
      <c r="AK42" s="79"/>
      <c r="AL42" s="79"/>
      <c r="AM42" s="80"/>
      <c r="AN42" s="80"/>
      <c r="AO42" s="79" t="s">
        <v>260</v>
      </c>
    </row>
    <row r="43" spans="1:41" s="12" customFormat="1" ht="33.75" x14ac:dyDescent="0.2">
      <c r="A43" s="81" t="s">
        <v>300</v>
      </c>
      <c r="B43" s="71" t="s">
        <v>57</v>
      </c>
      <c r="C43" s="98" t="s">
        <v>60</v>
      </c>
      <c r="D43" s="99"/>
      <c r="E43" s="79"/>
      <c r="F43" s="84">
        <v>4</v>
      </c>
      <c r="G43" s="70" t="s">
        <v>20</v>
      </c>
      <c r="H43" s="67">
        <v>2</v>
      </c>
      <c r="I43" s="67">
        <v>1</v>
      </c>
      <c r="J43" s="67">
        <v>0</v>
      </c>
      <c r="K43" s="68">
        <v>0</v>
      </c>
      <c r="L43" s="68">
        <v>0</v>
      </c>
      <c r="M43" s="68">
        <v>0</v>
      </c>
      <c r="N43" s="69">
        <v>6</v>
      </c>
      <c r="O43" s="70" t="s">
        <v>21</v>
      </c>
      <c r="P43" s="71" t="s">
        <v>168</v>
      </c>
      <c r="Q43" s="72">
        <v>70</v>
      </c>
      <c r="R43" s="72">
        <v>2</v>
      </c>
      <c r="S43" s="71" t="s">
        <v>126</v>
      </c>
      <c r="T43" s="72">
        <v>50</v>
      </c>
      <c r="U43" s="73"/>
      <c r="V43" s="74"/>
      <c r="W43" s="74"/>
      <c r="X43" s="76" t="s">
        <v>166</v>
      </c>
      <c r="Y43" s="77" t="s">
        <v>95</v>
      </c>
      <c r="Z43" s="77"/>
      <c r="AA43" s="77"/>
      <c r="AB43" s="78" t="s">
        <v>58</v>
      </c>
      <c r="AC43" s="78" t="s">
        <v>61</v>
      </c>
      <c r="AD43" s="79"/>
      <c r="AE43" s="79"/>
      <c r="AF43" s="79"/>
      <c r="AG43" s="79"/>
      <c r="AH43" s="79"/>
      <c r="AI43" s="79"/>
      <c r="AJ43" s="119"/>
      <c r="AK43" s="119"/>
      <c r="AL43" s="79"/>
      <c r="AM43" s="80"/>
      <c r="AN43" s="80"/>
      <c r="AO43" s="79" t="s">
        <v>260</v>
      </c>
    </row>
    <row r="44" spans="1:41" s="12" customFormat="1" ht="33.75" x14ac:dyDescent="0.2">
      <c r="A44" s="60" t="s">
        <v>136</v>
      </c>
      <c r="B44" s="61" t="s">
        <v>137</v>
      </c>
      <c r="C44" s="62" t="s">
        <v>138</v>
      </c>
      <c r="D44" s="63"/>
      <c r="E44" s="64"/>
      <c r="F44" s="101">
        <v>2</v>
      </c>
      <c r="G44" s="100" t="s">
        <v>20</v>
      </c>
      <c r="H44" s="87">
        <v>2</v>
      </c>
      <c r="I44" s="87">
        <v>0</v>
      </c>
      <c r="J44" s="87">
        <v>0</v>
      </c>
      <c r="K44" s="68">
        <v>0</v>
      </c>
      <c r="L44" s="68">
        <v>0</v>
      </c>
      <c r="M44" s="68">
        <v>0</v>
      </c>
      <c r="N44" s="88">
        <v>3</v>
      </c>
      <c r="O44" s="70" t="s">
        <v>21</v>
      </c>
      <c r="P44" s="71" t="s">
        <v>168</v>
      </c>
      <c r="Q44" s="72">
        <v>70</v>
      </c>
      <c r="R44" s="72">
        <v>2</v>
      </c>
      <c r="S44" s="71" t="s">
        <v>126</v>
      </c>
      <c r="T44" s="72">
        <v>50</v>
      </c>
      <c r="U44" s="89"/>
      <c r="V44" s="73"/>
      <c r="W44" s="74"/>
      <c r="X44" s="76" t="s">
        <v>166</v>
      </c>
      <c r="Y44" s="79" t="s">
        <v>95</v>
      </c>
      <c r="Z44" s="77"/>
      <c r="AA44" s="77" t="s">
        <v>200</v>
      </c>
      <c r="AB44" s="94" t="s">
        <v>66</v>
      </c>
      <c r="AC44" s="94" t="s">
        <v>67</v>
      </c>
      <c r="AD44" s="79"/>
      <c r="AE44" s="79"/>
      <c r="AF44" s="79"/>
      <c r="AG44" s="79"/>
      <c r="AH44" s="79"/>
      <c r="AI44" s="79"/>
      <c r="AJ44" s="79"/>
      <c r="AK44" s="79"/>
      <c r="AL44" s="79"/>
      <c r="AM44" s="80"/>
      <c r="AN44" s="80"/>
      <c r="AO44" s="79" t="s">
        <v>260</v>
      </c>
    </row>
    <row r="45" spans="1:41" s="12" customFormat="1" ht="33.75" x14ac:dyDescent="0.2">
      <c r="A45" s="120" t="s">
        <v>263</v>
      </c>
      <c r="B45" s="61" t="s">
        <v>264</v>
      </c>
      <c r="C45" s="62" t="s">
        <v>351</v>
      </c>
      <c r="D45" s="63"/>
      <c r="E45" s="64"/>
      <c r="F45" s="101">
        <v>3</v>
      </c>
      <c r="G45" s="100" t="s">
        <v>20</v>
      </c>
      <c r="H45" s="87">
        <v>2</v>
      </c>
      <c r="I45" s="87">
        <v>0</v>
      </c>
      <c r="J45" s="87">
        <v>0</v>
      </c>
      <c r="K45" s="68">
        <v>0</v>
      </c>
      <c r="L45" s="68">
        <v>0</v>
      </c>
      <c r="M45" s="68">
        <v>0</v>
      </c>
      <c r="N45" s="88">
        <v>3</v>
      </c>
      <c r="O45" s="70" t="s">
        <v>21</v>
      </c>
      <c r="P45" s="71" t="s">
        <v>168</v>
      </c>
      <c r="Q45" s="72">
        <v>70</v>
      </c>
      <c r="R45" s="72">
        <v>2</v>
      </c>
      <c r="S45" s="71" t="s">
        <v>126</v>
      </c>
      <c r="T45" s="72">
        <v>50</v>
      </c>
      <c r="U45" s="89"/>
      <c r="V45" s="73"/>
      <c r="W45" s="121" t="s">
        <v>127</v>
      </c>
      <c r="X45" s="76" t="s">
        <v>166</v>
      </c>
      <c r="Y45" s="79" t="s">
        <v>95</v>
      </c>
      <c r="Z45" s="102"/>
      <c r="AA45" s="77"/>
      <c r="AB45" s="99" t="s">
        <v>44</v>
      </c>
      <c r="AC45" s="99" t="s">
        <v>45</v>
      </c>
      <c r="AD45" s="79"/>
      <c r="AE45" s="79"/>
      <c r="AF45" s="79"/>
      <c r="AG45" s="79"/>
      <c r="AH45" s="79"/>
      <c r="AI45" s="79"/>
      <c r="AJ45" s="79"/>
      <c r="AK45" s="79"/>
      <c r="AL45" s="79"/>
      <c r="AM45" s="80"/>
      <c r="AN45" s="80"/>
      <c r="AO45" s="79" t="s">
        <v>260</v>
      </c>
    </row>
    <row r="46" spans="1:41" s="12" customFormat="1" ht="33.75" x14ac:dyDescent="0.2">
      <c r="A46" s="60" t="s">
        <v>129</v>
      </c>
      <c r="B46" s="110" t="s">
        <v>130</v>
      </c>
      <c r="C46" s="62" t="s">
        <v>131</v>
      </c>
      <c r="D46" s="100"/>
      <c r="E46" s="64"/>
      <c r="F46" s="101">
        <v>3</v>
      </c>
      <c r="G46" s="100" t="s">
        <v>19</v>
      </c>
      <c r="H46" s="87">
        <v>0</v>
      </c>
      <c r="I46" s="87">
        <v>2</v>
      </c>
      <c r="J46" s="87">
        <v>0</v>
      </c>
      <c r="K46" s="68">
        <v>0</v>
      </c>
      <c r="L46" s="68">
        <v>0</v>
      </c>
      <c r="M46" s="68">
        <v>0</v>
      </c>
      <c r="N46" s="88">
        <v>4</v>
      </c>
      <c r="O46" s="70" t="s">
        <v>21</v>
      </c>
      <c r="P46" s="71" t="s">
        <v>168</v>
      </c>
      <c r="Q46" s="72">
        <v>70</v>
      </c>
      <c r="R46" s="72">
        <v>2</v>
      </c>
      <c r="S46" s="71" t="s">
        <v>126</v>
      </c>
      <c r="T46" s="72">
        <v>50</v>
      </c>
      <c r="U46" s="89"/>
      <c r="V46" s="73"/>
      <c r="W46" s="99"/>
      <c r="X46" s="76" t="s">
        <v>166</v>
      </c>
      <c r="Y46" s="79" t="s">
        <v>95</v>
      </c>
      <c r="Z46" s="77"/>
      <c r="AA46" s="77" t="s">
        <v>200</v>
      </c>
      <c r="AB46" s="94" t="s">
        <v>132</v>
      </c>
      <c r="AC46" s="94" t="s">
        <v>133</v>
      </c>
      <c r="AD46" s="79"/>
      <c r="AE46" s="79"/>
      <c r="AF46" s="79"/>
      <c r="AG46" s="79"/>
      <c r="AH46" s="79"/>
      <c r="AI46" s="79"/>
      <c r="AJ46" s="79"/>
      <c r="AK46" s="79"/>
      <c r="AL46" s="79"/>
      <c r="AM46" s="80"/>
      <c r="AN46" s="80"/>
      <c r="AO46" s="79" t="s">
        <v>260</v>
      </c>
    </row>
    <row r="47" spans="1:41" s="14" customFormat="1" ht="42" customHeight="1" x14ac:dyDescent="0.2">
      <c r="A47" s="116" t="s">
        <v>301</v>
      </c>
      <c r="B47" s="118" t="s">
        <v>268</v>
      </c>
      <c r="C47" s="77" t="s">
        <v>223</v>
      </c>
      <c r="D47" s="99"/>
      <c r="E47" s="79"/>
      <c r="F47" s="96">
        <v>4</v>
      </c>
      <c r="G47" s="83" t="s">
        <v>20</v>
      </c>
      <c r="H47" s="87">
        <v>2</v>
      </c>
      <c r="I47" s="87">
        <v>0</v>
      </c>
      <c r="J47" s="87">
        <v>0</v>
      </c>
      <c r="K47" s="68">
        <v>0</v>
      </c>
      <c r="L47" s="68">
        <v>0</v>
      </c>
      <c r="M47" s="107">
        <v>0</v>
      </c>
      <c r="N47" s="88">
        <v>5</v>
      </c>
      <c r="O47" s="70" t="s">
        <v>21</v>
      </c>
      <c r="P47" s="71" t="s">
        <v>168</v>
      </c>
      <c r="Q47" s="72">
        <v>70</v>
      </c>
      <c r="R47" s="72">
        <v>2</v>
      </c>
      <c r="S47" s="71" t="s">
        <v>126</v>
      </c>
      <c r="T47" s="72">
        <v>50</v>
      </c>
      <c r="U47" s="89"/>
      <c r="V47" s="73"/>
      <c r="W47" s="91"/>
      <c r="X47" s="76" t="s">
        <v>166</v>
      </c>
      <c r="Y47" s="79" t="s">
        <v>95</v>
      </c>
      <c r="Z47" s="102"/>
      <c r="AA47" s="77"/>
      <c r="AB47" s="91" t="s">
        <v>269</v>
      </c>
      <c r="AC47" s="91" t="s">
        <v>270</v>
      </c>
      <c r="AD47" s="79"/>
      <c r="AE47" s="79"/>
      <c r="AF47" s="79"/>
      <c r="AG47" s="79"/>
      <c r="AH47" s="122"/>
      <c r="AI47" s="122"/>
      <c r="AJ47" s="122"/>
      <c r="AK47" s="122"/>
      <c r="AL47" s="122"/>
      <c r="AM47" s="80"/>
      <c r="AN47" s="122"/>
      <c r="AO47" s="79" t="s">
        <v>260</v>
      </c>
    </row>
    <row r="48" spans="1:41" s="12" customFormat="1" ht="33.75" x14ac:dyDescent="0.2">
      <c r="A48" s="60" t="s">
        <v>139</v>
      </c>
      <c r="B48" s="61" t="s">
        <v>140</v>
      </c>
      <c r="C48" s="62" t="s">
        <v>141</v>
      </c>
      <c r="D48" s="62"/>
      <c r="E48" s="64"/>
      <c r="F48" s="101">
        <v>3</v>
      </c>
      <c r="G48" s="100" t="s">
        <v>20</v>
      </c>
      <c r="H48" s="87">
        <v>2</v>
      </c>
      <c r="I48" s="87">
        <v>0</v>
      </c>
      <c r="J48" s="87">
        <v>0</v>
      </c>
      <c r="K48" s="68">
        <v>0</v>
      </c>
      <c r="L48" s="68">
        <v>0</v>
      </c>
      <c r="M48" s="68">
        <v>0</v>
      </c>
      <c r="N48" s="88">
        <v>4</v>
      </c>
      <c r="O48" s="70" t="s">
        <v>21</v>
      </c>
      <c r="P48" s="71" t="s">
        <v>168</v>
      </c>
      <c r="Q48" s="72">
        <v>70</v>
      </c>
      <c r="R48" s="72">
        <v>2</v>
      </c>
      <c r="S48" s="71" t="s">
        <v>126</v>
      </c>
      <c r="T48" s="72">
        <v>50</v>
      </c>
      <c r="U48" s="86"/>
      <c r="V48" s="73"/>
      <c r="W48" s="91" t="s">
        <v>142</v>
      </c>
      <c r="X48" s="76" t="s">
        <v>164</v>
      </c>
      <c r="Y48" s="79" t="s">
        <v>95</v>
      </c>
      <c r="Z48" s="90" t="s">
        <v>101</v>
      </c>
      <c r="AA48" s="77" t="s">
        <v>209</v>
      </c>
      <c r="AB48" s="94" t="s">
        <v>84</v>
      </c>
      <c r="AC48" s="94" t="s">
        <v>85</v>
      </c>
      <c r="AD48" s="79"/>
      <c r="AE48" s="79"/>
      <c r="AF48" s="79"/>
      <c r="AG48" s="79"/>
      <c r="AH48" s="79"/>
      <c r="AI48" s="79"/>
      <c r="AJ48" s="97"/>
      <c r="AK48" s="97"/>
      <c r="AL48" s="79"/>
      <c r="AM48" s="80"/>
      <c r="AN48" s="80"/>
      <c r="AO48" s="79" t="s">
        <v>260</v>
      </c>
    </row>
    <row r="49" spans="1:41" s="12" customFormat="1" ht="33.75" x14ac:dyDescent="0.2">
      <c r="A49" s="81" t="s">
        <v>302</v>
      </c>
      <c r="B49" s="118" t="s">
        <v>121</v>
      </c>
      <c r="C49" s="82" t="s">
        <v>338</v>
      </c>
      <c r="D49" s="91"/>
      <c r="E49" s="79"/>
      <c r="F49" s="96">
        <v>5</v>
      </c>
      <c r="G49" s="70" t="s">
        <v>19</v>
      </c>
      <c r="H49" s="87">
        <v>0</v>
      </c>
      <c r="I49" s="87">
        <v>2</v>
      </c>
      <c r="J49" s="123">
        <v>0</v>
      </c>
      <c r="K49" s="68">
        <v>0</v>
      </c>
      <c r="L49" s="68">
        <v>0</v>
      </c>
      <c r="M49" s="68">
        <v>0</v>
      </c>
      <c r="N49" s="88">
        <v>2</v>
      </c>
      <c r="O49" s="70" t="s">
        <v>22</v>
      </c>
      <c r="P49" s="71" t="s">
        <v>168</v>
      </c>
      <c r="Q49" s="72">
        <v>67</v>
      </c>
      <c r="R49" s="72">
        <v>2</v>
      </c>
      <c r="S49" s="71" t="s">
        <v>172</v>
      </c>
      <c r="T49" s="72">
        <v>20</v>
      </c>
      <c r="U49" s="71" t="s">
        <v>120</v>
      </c>
      <c r="V49" s="73">
        <v>20</v>
      </c>
      <c r="W49" s="99"/>
      <c r="X49" s="76" t="s">
        <v>166</v>
      </c>
      <c r="Y49" s="79" t="s">
        <v>95</v>
      </c>
      <c r="Z49" s="77"/>
      <c r="AA49" s="77"/>
      <c r="AB49" s="91" t="s">
        <v>192</v>
      </c>
      <c r="AC49" s="78" t="s">
        <v>271</v>
      </c>
      <c r="AD49" s="79"/>
      <c r="AE49" s="79"/>
      <c r="AF49" s="79"/>
      <c r="AG49" s="79"/>
      <c r="AH49" s="79"/>
      <c r="AI49" s="79"/>
      <c r="AJ49" s="79"/>
      <c r="AK49" s="79"/>
      <c r="AL49" s="79"/>
      <c r="AM49" s="80"/>
      <c r="AN49" s="79"/>
      <c r="AO49" s="79" t="s">
        <v>260</v>
      </c>
    </row>
    <row r="50" spans="1:41" s="12" customFormat="1" ht="34.5" customHeight="1" x14ac:dyDescent="0.2">
      <c r="A50" s="81" t="s">
        <v>303</v>
      </c>
      <c r="B50" s="118" t="s">
        <v>154</v>
      </c>
      <c r="C50" s="82" t="s">
        <v>224</v>
      </c>
      <c r="D50" s="99"/>
      <c r="E50" s="79"/>
      <c r="F50" s="85">
        <v>5</v>
      </c>
      <c r="G50" s="75" t="s">
        <v>20</v>
      </c>
      <c r="H50" s="87">
        <v>2</v>
      </c>
      <c r="I50" s="87">
        <v>0</v>
      </c>
      <c r="J50" s="123">
        <v>0</v>
      </c>
      <c r="K50" s="68">
        <v>0</v>
      </c>
      <c r="L50" s="68">
        <v>0</v>
      </c>
      <c r="M50" s="68">
        <v>0</v>
      </c>
      <c r="N50" s="88">
        <v>5</v>
      </c>
      <c r="O50" s="70" t="s">
        <v>22</v>
      </c>
      <c r="P50" s="71" t="s">
        <v>168</v>
      </c>
      <c r="Q50" s="72">
        <v>67</v>
      </c>
      <c r="R50" s="72">
        <v>2</v>
      </c>
      <c r="S50" s="71" t="s">
        <v>172</v>
      </c>
      <c r="T50" s="72">
        <v>20</v>
      </c>
      <c r="U50" s="71" t="s">
        <v>120</v>
      </c>
      <c r="V50" s="73">
        <v>20</v>
      </c>
      <c r="W50" s="73"/>
      <c r="X50" s="76" t="s">
        <v>166</v>
      </c>
      <c r="Y50" s="79" t="s">
        <v>95</v>
      </c>
      <c r="Z50" s="90"/>
      <c r="AA50" s="77"/>
      <c r="AB50" s="91" t="s">
        <v>192</v>
      </c>
      <c r="AC50" s="78" t="s">
        <v>271</v>
      </c>
      <c r="AD50" s="79"/>
      <c r="AE50" s="79"/>
      <c r="AF50" s="79"/>
      <c r="AG50" s="79"/>
      <c r="AH50" s="79"/>
      <c r="AI50" s="79"/>
      <c r="AJ50" s="79"/>
      <c r="AK50" s="79"/>
      <c r="AL50" s="79"/>
      <c r="AM50" s="80"/>
      <c r="AN50" s="79"/>
      <c r="AO50" s="79" t="s">
        <v>260</v>
      </c>
    </row>
    <row r="51" spans="1:41" s="12" customFormat="1" ht="33.75" x14ac:dyDescent="0.2">
      <c r="A51" s="81" t="s">
        <v>304</v>
      </c>
      <c r="B51" s="118" t="s">
        <v>122</v>
      </c>
      <c r="C51" s="82" t="s">
        <v>337</v>
      </c>
      <c r="D51" s="99"/>
      <c r="E51" s="79"/>
      <c r="F51" s="96">
        <v>5</v>
      </c>
      <c r="G51" s="70" t="s">
        <v>19</v>
      </c>
      <c r="H51" s="87">
        <v>0</v>
      </c>
      <c r="I51" s="87">
        <v>2</v>
      </c>
      <c r="J51" s="123">
        <v>0</v>
      </c>
      <c r="K51" s="68">
        <v>0</v>
      </c>
      <c r="L51" s="68">
        <v>0</v>
      </c>
      <c r="M51" s="68">
        <v>0</v>
      </c>
      <c r="N51" s="88">
        <v>5</v>
      </c>
      <c r="O51" s="70" t="s">
        <v>22</v>
      </c>
      <c r="P51" s="71" t="s">
        <v>168</v>
      </c>
      <c r="Q51" s="72">
        <v>67</v>
      </c>
      <c r="R51" s="72">
        <v>2</v>
      </c>
      <c r="S51" s="71" t="s">
        <v>172</v>
      </c>
      <c r="T51" s="72">
        <v>20</v>
      </c>
      <c r="U51" s="71" t="s">
        <v>120</v>
      </c>
      <c r="V51" s="73">
        <v>20</v>
      </c>
      <c r="W51" s="73"/>
      <c r="X51" s="76" t="s">
        <v>166</v>
      </c>
      <c r="Y51" s="79" t="s">
        <v>95</v>
      </c>
      <c r="Z51" s="90"/>
      <c r="AA51" s="77"/>
      <c r="AB51" s="91" t="s">
        <v>192</v>
      </c>
      <c r="AC51" s="78" t="s">
        <v>271</v>
      </c>
      <c r="AD51" s="79"/>
      <c r="AE51" s="79"/>
      <c r="AF51" s="79"/>
      <c r="AG51" s="79"/>
      <c r="AH51" s="79"/>
      <c r="AI51" s="79"/>
      <c r="AJ51" s="79"/>
      <c r="AK51" s="79"/>
      <c r="AL51" s="79"/>
      <c r="AM51" s="80"/>
      <c r="AN51" s="79"/>
      <c r="AO51" s="79" t="s">
        <v>260</v>
      </c>
    </row>
    <row r="52" spans="1:41" s="12" customFormat="1" ht="33.75" x14ac:dyDescent="0.2">
      <c r="A52" s="81" t="s">
        <v>305</v>
      </c>
      <c r="B52" s="118" t="s">
        <v>123</v>
      </c>
      <c r="C52" s="82" t="s">
        <v>225</v>
      </c>
      <c r="D52" s="99"/>
      <c r="E52" s="79"/>
      <c r="F52" s="96">
        <v>5</v>
      </c>
      <c r="G52" s="70" t="s">
        <v>19</v>
      </c>
      <c r="H52" s="87">
        <v>0</v>
      </c>
      <c r="I52" s="87">
        <v>2</v>
      </c>
      <c r="J52" s="123">
        <v>0</v>
      </c>
      <c r="K52" s="68">
        <v>0</v>
      </c>
      <c r="L52" s="68">
        <v>0</v>
      </c>
      <c r="M52" s="68">
        <v>0</v>
      </c>
      <c r="N52" s="88">
        <v>6</v>
      </c>
      <c r="O52" s="70" t="s">
        <v>22</v>
      </c>
      <c r="P52" s="71" t="s">
        <v>168</v>
      </c>
      <c r="Q52" s="72">
        <v>67</v>
      </c>
      <c r="R52" s="72">
        <v>2</v>
      </c>
      <c r="S52" s="71" t="s">
        <v>172</v>
      </c>
      <c r="T52" s="72">
        <v>20</v>
      </c>
      <c r="U52" s="71" t="s">
        <v>120</v>
      </c>
      <c r="V52" s="73">
        <v>20</v>
      </c>
      <c r="W52" s="73"/>
      <c r="X52" s="76" t="s">
        <v>166</v>
      </c>
      <c r="Y52" s="79" t="s">
        <v>95</v>
      </c>
      <c r="Z52" s="90"/>
      <c r="AA52" s="77"/>
      <c r="AB52" s="91" t="s">
        <v>194</v>
      </c>
      <c r="AC52" s="78" t="s">
        <v>144</v>
      </c>
      <c r="AD52" s="79"/>
      <c r="AE52" s="79"/>
      <c r="AF52" s="79"/>
      <c r="AG52" s="79"/>
      <c r="AH52" s="79"/>
      <c r="AI52" s="79"/>
      <c r="AJ52" s="97"/>
      <c r="AK52" s="97"/>
      <c r="AL52" s="79"/>
      <c r="AM52" s="80"/>
      <c r="AN52" s="80"/>
      <c r="AO52" s="79" t="s">
        <v>260</v>
      </c>
    </row>
    <row r="53" spans="1:41" s="12" customFormat="1" ht="33.75" x14ac:dyDescent="0.2">
      <c r="A53" s="81" t="s">
        <v>350</v>
      </c>
      <c r="B53" s="71" t="s">
        <v>317</v>
      </c>
      <c r="C53" s="82" t="s">
        <v>69</v>
      </c>
      <c r="D53" s="99"/>
      <c r="E53" s="79"/>
      <c r="F53" s="84">
        <v>4</v>
      </c>
      <c r="G53" s="70" t="s">
        <v>20</v>
      </c>
      <c r="H53" s="67">
        <v>1</v>
      </c>
      <c r="I53" s="67">
        <v>2</v>
      </c>
      <c r="J53" s="104">
        <v>0</v>
      </c>
      <c r="K53" s="68">
        <v>0</v>
      </c>
      <c r="L53" s="68">
        <v>0</v>
      </c>
      <c r="M53" s="68">
        <v>0</v>
      </c>
      <c r="N53" s="69">
        <v>2</v>
      </c>
      <c r="O53" s="70" t="s">
        <v>22</v>
      </c>
      <c r="P53" s="71" t="s">
        <v>168</v>
      </c>
      <c r="Q53" s="72">
        <v>67</v>
      </c>
      <c r="R53" s="72">
        <v>2</v>
      </c>
      <c r="S53" s="71" t="s">
        <v>172</v>
      </c>
      <c r="T53" s="72">
        <v>20</v>
      </c>
      <c r="U53" s="71" t="s">
        <v>96</v>
      </c>
      <c r="V53" s="73">
        <v>20</v>
      </c>
      <c r="W53" s="73"/>
      <c r="X53" s="76" t="s">
        <v>166</v>
      </c>
      <c r="Y53" s="77" t="s">
        <v>95</v>
      </c>
      <c r="Z53" s="77"/>
      <c r="AA53" s="77"/>
      <c r="AB53" s="78" t="s">
        <v>195</v>
      </c>
      <c r="AC53" s="78"/>
      <c r="AD53" s="79"/>
      <c r="AE53" s="79"/>
      <c r="AF53" s="79"/>
      <c r="AG53" s="79"/>
      <c r="AH53" s="79"/>
      <c r="AI53" s="79"/>
      <c r="AJ53" s="79"/>
      <c r="AK53" s="79"/>
      <c r="AL53" s="79"/>
      <c r="AM53" s="80"/>
      <c r="AN53" s="79"/>
      <c r="AO53" s="79" t="s">
        <v>260</v>
      </c>
    </row>
    <row r="54" spans="1:41" s="12" customFormat="1" ht="33.75" x14ac:dyDescent="0.2">
      <c r="A54" s="116" t="s">
        <v>352</v>
      </c>
      <c r="B54" s="71" t="s">
        <v>68</v>
      </c>
      <c r="C54" s="82" t="s">
        <v>341</v>
      </c>
      <c r="D54" s="99"/>
      <c r="E54" s="79"/>
      <c r="F54" s="93">
        <v>4</v>
      </c>
      <c r="G54" s="70" t="s">
        <v>19</v>
      </c>
      <c r="H54" s="67">
        <v>0</v>
      </c>
      <c r="I54" s="67">
        <v>2</v>
      </c>
      <c r="J54" s="104">
        <v>0</v>
      </c>
      <c r="K54" s="68">
        <v>0</v>
      </c>
      <c r="L54" s="68">
        <v>0</v>
      </c>
      <c r="M54" s="68">
        <v>0</v>
      </c>
      <c r="N54" s="69">
        <v>2</v>
      </c>
      <c r="O54" s="70" t="s">
        <v>22</v>
      </c>
      <c r="P54" s="71" t="s">
        <v>168</v>
      </c>
      <c r="Q54" s="72">
        <v>67</v>
      </c>
      <c r="R54" s="72">
        <v>2</v>
      </c>
      <c r="S54" s="71" t="s">
        <v>172</v>
      </c>
      <c r="T54" s="72">
        <v>20</v>
      </c>
      <c r="U54" s="71" t="s">
        <v>96</v>
      </c>
      <c r="V54" s="73">
        <v>20</v>
      </c>
      <c r="W54" s="73"/>
      <c r="X54" s="76" t="s">
        <v>166</v>
      </c>
      <c r="Y54" s="77" t="s">
        <v>95</v>
      </c>
      <c r="Z54" s="77"/>
      <c r="AA54" s="77"/>
      <c r="AB54" s="78" t="s">
        <v>70</v>
      </c>
      <c r="AC54" s="78" t="s">
        <v>71</v>
      </c>
      <c r="AD54" s="79"/>
      <c r="AE54" s="79"/>
      <c r="AF54" s="79"/>
      <c r="AG54" s="79"/>
      <c r="AH54" s="79"/>
      <c r="AI54" s="79"/>
      <c r="AJ54" s="79"/>
      <c r="AK54" s="79"/>
      <c r="AL54" s="79"/>
      <c r="AM54" s="80"/>
      <c r="AN54" s="79"/>
      <c r="AO54" s="79" t="s">
        <v>260</v>
      </c>
    </row>
    <row r="55" spans="1:41" s="12" customFormat="1" ht="33.75" x14ac:dyDescent="0.2">
      <c r="A55" s="81" t="s">
        <v>306</v>
      </c>
      <c r="B55" s="71" t="s">
        <v>186</v>
      </c>
      <c r="C55" s="98" t="s">
        <v>226</v>
      </c>
      <c r="D55" s="99"/>
      <c r="E55" s="124"/>
      <c r="F55" s="84">
        <v>5</v>
      </c>
      <c r="G55" s="70" t="s">
        <v>20</v>
      </c>
      <c r="H55" s="67">
        <v>1</v>
      </c>
      <c r="I55" s="67">
        <v>1</v>
      </c>
      <c r="J55" s="104">
        <v>0</v>
      </c>
      <c r="K55" s="68">
        <v>0</v>
      </c>
      <c r="L55" s="68">
        <v>0</v>
      </c>
      <c r="M55" s="68">
        <v>0</v>
      </c>
      <c r="N55" s="69">
        <v>5</v>
      </c>
      <c r="O55" s="70" t="s">
        <v>22</v>
      </c>
      <c r="P55" s="71" t="s">
        <v>168</v>
      </c>
      <c r="Q55" s="72">
        <v>67</v>
      </c>
      <c r="R55" s="72">
        <v>2</v>
      </c>
      <c r="S55" s="71" t="s">
        <v>172</v>
      </c>
      <c r="T55" s="72">
        <v>20</v>
      </c>
      <c r="U55" s="71" t="s">
        <v>96</v>
      </c>
      <c r="V55" s="73">
        <v>20</v>
      </c>
      <c r="W55" s="73"/>
      <c r="X55" s="76" t="s">
        <v>166</v>
      </c>
      <c r="Y55" s="77" t="s">
        <v>95</v>
      </c>
      <c r="Z55" s="77"/>
      <c r="AA55" s="77"/>
      <c r="AB55" s="78" t="s">
        <v>26</v>
      </c>
      <c r="AC55" s="94" t="s">
        <v>28</v>
      </c>
      <c r="AD55" s="79"/>
      <c r="AE55" s="79"/>
      <c r="AF55" s="79"/>
      <c r="AG55" s="79"/>
      <c r="AH55" s="79"/>
      <c r="AI55" s="79"/>
      <c r="AJ55" s="79"/>
      <c r="AK55" s="79"/>
      <c r="AL55" s="79"/>
      <c r="AM55" s="80"/>
      <c r="AN55" s="80"/>
      <c r="AO55" s="79" t="s">
        <v>260</v>
      </c>
    </row>
    <row r="56" spans="1:41" s="12" customFormat="1" ht="33.75" x14ac:dyDescent="0.2">
      <c r="A56" s="81" t="s">
        <v>307</v>
      </c>
      <c r="B56" s="71" t="s">
        <v>73</v>
      </c>
      <c r="C56" s="98" t="s">
        <v>73</v>
      </c>
      <c r="D56" s="99"/>
      <c r="E56" s="79"/>
      <c r="F56" s="93">
        <v>3</v>
      </c>
      <c r="G56" s="125" t="s">
        <v>20</v>
      </c>
      <c r="H56" s="126">
        <v>2</v>
      </c>
      <c r="I56" s="126">
        <v>0</v>
      </c>
      <c r="J56" s="126">
        <v>0</v>
      </c>
      <c r="K56" s="68">
        <v>0</v>
      </c>
      <c r="L56" s="68">
        <v>0</v>
      </c>
      <c r="M56" s="68">
        <v>0</v>
      </c>
      <c r="N56" s="69">
        <v>5</v>
      </c>
      <c r="O56" s="70" t="s">
        <v>22</v>
      </c>
      <c r="P56" s="71" t="s">
        <v>168</v>
      </c>
      <c r="Q56" s="72">
        <v>67</v>
      </c>
      <c r="R56" s="72">
        <v>2</v>
      </c>
      <c r="S56" s="71" t="s">
        <v>172</v>
      </c>
      <c r="T56" s="72">
        <v>20</v>
      </c>
      <c r="U56" s="71" t="s">
        <v>96</v>
      </c>
      <c r="V56" s="73">
        <v>20</v>
      </c>
      <c r="W56" s="73"/>
      <c r="X56" s="76" t="s">
        <v>166</v>
      </c>
      <c r="Y56" s="77" t="s">
        <v>95</v>
      </c>
      <c r="Z56" s="77"/>
      <c r="AA56" s="77"/>
      <c r="AB56" s="71" t="s">
        <v>192</v>
      </c>
      <c r="AC56" s="78" t="s">
        <v>271</v>
      </c>
      <c r="AD56" s="79"/>
      <c r="AE56" s="79"/>
      <c r="AF56" s="79"/>
      <c r="AG56" s="79"/>
      <c r="AH56" s="79"/>
      <c r="AI56" s="79"/>
      <c r="AJ56" s="79"/>
      <c r="AK56" s="79"/>
      <c r="AL56" s="79"/>
      <c r="AM56" s="80"/>
      <c r="AN56" s="79"/>
      <c r="AO56" s="79" t="s">
        <v>260</v>
      </c>
    </row>
    <row r="57" spans="1:41" s="12" customFormat="1" ht="33.75" x14ac:dyDescent="0.2">
      <c r="A57" s="81" t="s">
        <v>308</v>
      </c>
      <c r="B57" s="71" t="s">
        <v>72</v>
      </c>
      <c r="C57" s="82" t="s">
        <v>332</v>
      </c>
      <c r="D57" s="99"/>
      <c r="E57" s="79"/>
      <c r="F57" s="84">
        <v>4</v>
      </c>
      <c r="G57" s="70" t="s">
        <v>20</v>
      </c>
      <c r="H57" s="87">
        <v>1</v>
      </c>
      <c r="I57" s="87">
        <v>1</v>
      </c>
      <c r="J57" s="123">
        <v>0</v>
      </c>
      <c r="K57" s="68">
        <v>0</v>
      </c>
      <c r="L57" s="68">
        <v>0</v>
      </c>
      <c r="M57" s="68">
        <v>0</v>
      </c>
      <c r="N57" s="69">
        <v>6</v>
      </c>
      <c r="O57" s="70" t="s">
        <v>22</v>
      </c>
      <c r="P57" s="71" t="s">
        <v>168</v>
      </c>
      <c r="Q57" s="72">
        <v>67</v>
      </c>
      <c r="R57" s="72">
        <v>2</v>
      </c>
      <c r="S57" s="71" t="s">
        <v>172</v>
      </c>
      <c r="T57" s="72">
        <v>20</v>
      </c>
      <c r="U57" s="71" t="s">
        <v>96</v>
      </c>
      <c r="V57" s="73">
        <v>20</v>
      </c>
      <c r="W57" s="73"/>
      <c r="X57" s="76" t="s">
        <v>166</v>
      </c>
      <c r="Y57" s="77" t="s">
        <v>95</v>
      </c>
      <c r="Z57" s="77"/>
      <c r="AA57" s="77"/>
      <c r="AB57" s="71" t="s">
        <v>192</v>
      </c>
      <c r="AC57" s="78" t="s">
        <v>271</v>
      </c>
      <c r="AD57" s="79"/>
      <c r="AE57" s="79"/>
      <c r="AF57" s="79"/>
      <c r="AG57" s="79"/>
      <c r="AH57" s="79"/>
      <c r="AI57" s="79"/>
      <c r="AJ57" s="97"/>
      <c r="AK57" s="97"/>
      <c r="AL57" s="79"/>
      <c r="AM57" s="80"/>
      <c r="AN57" s="79"/>
      <c r="AO57" s="79" t="s">
        <v>260</v>
      </c>
    </row>
    <row r="58" spans="1:41" s="12" customFormat="1" ht="33.75" x14ac:dyDescent="0.2">
      <c r="A58" s="81" t="s">
        <v>353</v>
      </c>
      <c r="B58" s="71" t="s">
        <v>74</v>
      </c>
      <c r="C58" s="82" t="s">
        <v>77</v>
      </c>
      <c r="D58" s="83"/>
      <c r="E58" s="95"/>
      <c r="F58" s="84">
        <v>2</v>
      </c>
      <c r="G58" s="70" t="s">
        <v>19</v>
      </c>
      <c r="H58" s="67">
        <v>0</v>
      </c>
      <c r="I58" s="67">
        <v>2</v>
      </c>
      <c r="J58" s="67">
        <v>0</v>
      </c>
      <c r="K58" s="68">
        <v>0</v>
      </c>
      <c r="L58" s="68">
        <v>0</v>
      </c>
      <c r="M58" s="68">
        <v>0</v>
      </c>
      <c r="N58" s="69">
        <v>2</v>
      </c>
      <c r="O58" s="70" t="s">
        <v>22</v>
      </c>
      <c r="P58" s="71" t="s">
        <v>168</v>
      </c>
      <c r="Q58" s="72">
        <v>67</v>
      </c>
      <c r="R58" s="72">
        <v>2</v>
      </c>
      <c r="S58" s="71" t="s">
        <v>172</v>
      </c>
      <c r="T58" s="72">
        <v>20</v>
      </c>
      <c r="U58" s="71" t="s">
        <v>119</v>
      </c>
      <c r="V58" s="73">
        <v>20</v>
      </c>
      <c r="W58" s="73"/>
      <c r="X58" s="76" t="s">
        <v>166</v>
      </c>
      <c r="Y58" s="77" t="s">
        <v>95</v>
      </c>
      <c r="Z58" s="77"/>
      <c r="AA58" s="77"/>
      <c r="AB58" s="78" t="s">
        <v>78</v>
      </c>
      <c r="AC58" s="78" t="s">
        <v>79</v>
      </c>
      <c r="AD58" s="79"/>
      <c r="AE58" s="79"/>
      <c r="AF58" s="79"/>
      <c r="AG58" s="79"/>
      <c r="AH58" s="79"/>
      <c r="AI58" s="79"/>
      <c r="AJ58" s="79"/>
      <c r="AK58" s="79"/>
      <c r="AL58" s="79"/>
      <c r="AM58" s="80"/>
      <c r="AN58" s="80"/>
      <c r="AO58" s="79" t="s">
        <v>260</v>
      </c>
    </row>
    <row r="59" spans="1:41" s="12" customFormat="1" ht="33.75" x14ac:dyDescent="0.2">
      <c r="A59" s="81" t="s">
        <v>354</v>
      </c>
      <c r="B59" s="71" t="s">
        <v>76</v>
      </c>
      <c r="C59" s="82" t="s">
        <v>83</v>
      </c>
      <c r="D59" s="83"/>
      <c r="E59" s="95"/>
      <c r="F59" s="84">
        <v>4</v>
      </c>
      <c r="G59" s="70" t="s">
        <v>20</v>
      </c>
      <c r="H59" s="67">
        <v>2</v>
      </c>
      <c r="I59" s="67">
        <v>0</v>
      </c>
      <c r="J59" s="67">
        <v>0</v>
      </c>
      <c r="K59" s="68">
        <v>0</v>
      </c>
      <c r="L59" s="68">
        <v>0</v>
      </c>
      <c r="M59" s="68">
        <v>0</v>
      </c>
      <c r="N59" s="69">
        <v>5</v>
      </c>
      <c r="O59" s="70" t="s">
        <v>22</v>
      </c>
      <c r="P59" s="71" t="s">
        <v>168</v>
      </c>
      <c r="Q59" s="72">
        <v>67</v>
      </c>
      <c r="R59" s="72">
        <v>2</v>
      </c>
      <c r="S59" s="71" t="s">
        <v>172</v>
      </c>
      <c r="T59" s="72">
        <v>20</v>
      </c>
      <c r="U59" s="71" t="s">
        <v>119</v>
      </c>
      <c r="V59" s="73">
        <v>20</v>
      </c>
      <c r="W59" s="73"/>
      <c r="X59" s="76" t="s">
        <v>166</v>
      </c>
      <c r="Y59" s="77" t="s">
        <v>95</v>
      </c>
      <c r="Z59" s="77"/>
      <c r="AA59" s="77"/>
      <c r="AB59" s="78" t="s">
        <v>81</v>
      </c>
      <c r="AC59" s="78" t="s">
        <v>82</v>
      </c>
      <c r="AD59" s="79"/>
      <c r="AE59" s="79"/>
      <c r="AF59" s="79"/>
      <c r="AG59" s="79"/>
      <c r="AH59" s="79"/>
      <c r="AI59" s="79"/>
      <c r="AJ59" s="79"/>
      <c r="AK59" s="79"/>
      <c r="AL59" s="79"/>
      <c r="AM59" s="80"/>
      <c r="AN59" s="80"/>
      <c r="AO59" s="80" t="s">
        <v>260</v>
      </c>
    </row>
    <row r="60" spans="1:41" s="12" customFormat="1" ht="31.9" customHeight="1" x14ac:dyDescent="0.2">
      <c r="A60" s="81" t="s">
        <v>309</v>
      </c>
      <c r="B60" s="71" t="s">
        <v>318</v>
      </c>
      <c r="C60" s="82" t="s">
        <v>339</v>
      </c>
      <c r="D60" s="99"/>
      <c r="E60" s="79"/>
      <c r="F60" s="93">
        <v>5</v>
      </c>
      <c r="G60" s="86" t="s">
        <v>19</v>
      </c>
      <c r="H60" s="67">
        <v>0</v>
      </c>
      <c r="I60" s="67">
        <v>2</v>
      </c>
      <c r="J60" s="67">
        <v>0</v>
      </c>
      <c r="K60" s="68">
        <v>0</v>
      </c>
      <c r="L60" s="68">
        <v>0</v>
      </c>
      <c r="M60" s="68">
        <v>0</v>
      </c>
      <c r="N60" s="69">
        <v>5</v>
      </c>
      <c r="O60" s="70" t="s">
        <v>22</v>
      </c>
      <c r="P60" s="71" t="s">
        <v>168</v>
      </c>
      <c r="Q60" s="72">
        <v>67</v>
      </c>
      <c r="R60" s="72">
        <v>2</v>
      </c>
      <c r="S60" s="71" t="s">
        <v>172</v>
      </c>
      <c r="T60" s="72">
        <v>20</v>
      </c>
      <c r="U60" s="71" t="s">
        <v>119</v>
      </c>
      <c r="V60" s="73">
        <v>20</v>
      </c>
      <c r="W60" s="74"/>
      <c r="X60" s="76" t="s">
        <v>166</v>
      </c>
      <c r="Y60" s="77" t="s">
        <v>95</v>
      </c>
      <c r="Z60" s="77"/>
      <c r="AA60" s="77"/>
      <c r="AB60" s="78" t="s">
        <v>195</v>
      </c>
      <c r="AC60" s="78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80"/>
      <c r="AO60" s="79" t="s">
        <v>260</v>
      </c>
    </row>
    <row r="61" spans="1:41" s="12" customFormat="1" ht="31.9" customHeight="1" x14ac:dyDescent="0.2">
      <c r="A61" s="81" t="s">
        <v>310</v>
      </c>
      <c r="B61" s="71" t="s">
        <v>319</v>
      </c>
      <c r="C61" s="82" t="s">
        <v>340</v>
      </c>
      <c r="D61" s="94" t="s">
        <v>309</v>
      </c>
      <c r="E61" s="79"/>
      <c r="F61" s="93">
        <v>5</v>
      </c>
      <c r="G61" s="86" t="s">
        <v>19</v>
      </c>
      <c r="H61" s="67">
        <v>0</v>
      </c>
      <c r="I61" s="67">
        <v>2</v>
      </c>
      <c r="J61" s="67">
        <v>0</v>
      </c>
      <c r="K61" s="68">
        <v>0</v>
      </c>
      <c r="L61" s="68">
        <v>0</v>
      </c>
      <c r="M61" s="68">
        <v>0</v>
      </c>
      <c r="N61" s="69">
        <v>6</v>
      </c>
      <c r="O61" s="70" t="s">
        <v>22</v>
      </c>
      <c r="P61" s="71" t="s">
        <v>168</v>
      </c>
      <c r="Q61" s="72">
        <v>67</v>
      </c>
      <c r="R61" s="72">
        <v>2</v>
      </c>
      <c r="S61" s="71" t="s">
        <v>172</v>
      </c>
      <c r="T61" s="72">
        <v>20</v>
      </c>
      <c r="U61" s="71" t="s">
        <v>119</v>
      </c>
      <c r="V61" s="73">
        <v>20</v>
      </c>
      <c r="W61" s="74"/>
      <c r="X61" s="76" t="s">
        <v>166</v>
      </c>
      <c r="Y61" s="77" t="s">
        <v>95</v>
      </c>
      <c r="Z61" s="77"/>
      <c r="AA61" s="77"/>
      <c r="AB61" s="78" t="s">
        <v>195</v>
      </c>
      <c r="AC61" s="78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80"/>
      <c r="AO61" s="79" t="s">
        <v>260</v>
      </c>
    </row>
    <row r="62" spans="1:41" s="12" customFormat="1" ht="33.75" x14ac:dyDescent="0.2">
      <c r="A62" s="81" t="s">
        <v>355</v>
      </c>
      <c r="B62" s="71" t="s">
        <v>75</v>
      </c>
      <c r="C62" s="82" t="s">
        <v>80</v>
      </c>
      <c r="D62" s="83"/>
      <c r="E62" s="95"/>
      <c r="F62" s="84">
        <v>4</v>
      </c>
      <c r="G62" s="70" t="s">
        <v>20</v>
      </c>
      <c r="H62" s="67">
        <v>2</v>
      </c>
      <c r="I62" s="67">
        <v>0</v>
      </c>
      <c r="J62" s="67">
        <v>0</v>
      </c>
      <c r="K62" s="68">
        <v>0</v>
      </c>
      <c r="L62" s="68">
        <v>0</v>
      </c>
      <c r="M62" s="68">
        <v>0</v>
      </c>
      <c r="N62" s="69">
        <v>2</v>
      </c>
      <c r="O62" s="70" t="s">
        <v>22</v>
      </c>
      <c r="P62" s="71" t="s">
        <v>168</v>
      </c>
      <c r="Q62" s="72">
        <v>67</v>
      </c>
      <c r="R62" s="72">
        <v>2</v>
      </c>
      <c r="S62" s="71" t="s">
        <v>172</v>
      </c>
      <c r="T62" s="72">
        <v>20</v>
      </c>
      <c r="U62" s="71" t="s">
        <v>119</v>
      </c>
      <c r="V62" s="73">
        <v>20</v>
      </c>
      <c r="W62" s="73"/>
      <c r="X62" s="76" t="s">
        <v>166</v>
      </c>
      <c r="Y62" s="77" t="s">
        <v>95</v>
      </c>
      <c r="Z62" s="77"/>
      <c r="AA62" s="77"/>
      <c r="AB62" s="78" t="s">
        <v>81</v>
      </c>
      <c r="AC62" s="78" t="s">
        <v>82</v>
      </c>
      <c r="AD62" s="79"/>
      <c r="AE62" s="79"/>
      <c r="AF62" s="79"/>
      <c r="AG62" s="79"/>
      <c r="AH62" s="79"/>
      <c r="AI62" s="79"/>
      <c r="AJ62" s="97"/>
      <c r="AK62" s="97"/>
      <c r="AL62" s="79"/>
      <c r="AM62" s="80"/>
      <c r="AN62" s="80"/>
      <c r="AO62" s="80" t="s">
        <v>260</v>
      </c>
    </row>
    <row r="63" spans="1:41" s="13" customFormat="1" ht="31.15" customHeight="1" x14ac:dyDescent="0.25">
      <c r="A63" s="81" t="s">
        <v>171</v>
      </c>
      <c r="B63" s="71" t="s">
        <v>88</v>
      </c>
      <c r="C63" s="78" t="s">
        <v>227</v>
      </c>
      <c r="D63" s="94"/>
      <c r="E63" s="94"/>
      <c r="F63" s="127">
        <v>20</v>
      </c>
      <c r="G63" s="86" t="s">
        <v>19</v>
      </c>
      <c r="H63" s="126">
        <v>0</v>
      </c>
      <c r="I63" s="126">
        <v>0</v>
      </c>
      <c r="J63" s="126">
        <v>0</v>
      </c>
      <c r="K63" s="68">
        <v>0</v>
      </c>
      <c r="L63" s="68">
        <v>0</v>
      </c>
      <c r="M63" s="128">
        <v>0</v>
      </c>
      <c r="N63" s="115">
        <v>7</v>
      </c>
      <c r="O63" s="70" t="s">
        <v>21</v>
      </c>
      <c r="P63" s="92" t="s">
        <v>135</v>
      </c>
      <c r="Q63" s="115">
        <v>20</v>
      </c>
      <c r="R63" s="115">
        <v>1</v>
      </c>
      <c r="S63" s="92"/>
      <c r="T63" s="116"/>
      <c r="U63" s="92"/>
      <c r="V63" s="94"/>
      <c r="W63" s="78"/>
      <c r="X63" s="94" t="s">
        <v>173</v>
      </c>
      <c r="Y63" s="94" t="s">
        <v>95</v>
      </c>
      <c r="Z63" s="129"/>
      <c r="AA63" s="94"/>
      <c r="AB63" s="91" t="s">
        <v>192</v>
      </c>
      <c r="AC63" s="78" t="s">
        <v>271</v>
      </c>
      <c r="AD63" s="79"/>
      <c r="AE63" s="79"/>
      <c r="AF63" s="79"/>
      <c r="AG63" s="79"/>
      <c r="AH63" s="108"/>
      <c r="AI63" s="108"/>
      <c r="AJ63" s="108"/>
      <c r="AK63" s="130"/>
      <c r="AL63" s="108"/>
      <c r="AM63" s="80"/>
      <c r="AN63" s="108"/>
      <c r="AO63" s="79" t="s">
        <v>260</v>
      </c>
    </row>
    <row r="64" spans="1:41" s="40" customFormat="1" ht="33.75" x14ac:dyDescent="0.25">
      <c r="A64" s="60" t="s">
        <v>90</v>
      </c>
      <c r="B64" s="61" t="s">
        <v>89</v>
      </c>
      <c r="C64" s="62"/>
      <c r="D64" s="64"/>
      <c r="E64" s="64"/>
      <c r="F64" s="101">
        <v>10</v>
      </c>
      <c r="G64" s="100"/>
      <c r="H64" s="87">
        <v>0</v>
      </c>
      <c r="I64" s="87">
        <v>0</v>
      </c>
      <c r="J64" s="87">
        <v>0</v>
      </c>
      <c r="K64" s="68">
        <v>0</v>
      </c>
      <c r="L64" s="68">
        <v>0</v>
      </c>
      <c r="M64" s="68">
        <v>0</v>
      </c>
      <c r="N64" s="88"/>
      <c r="O64" s="75" t="s">
        <v>92</v>
      </c>
      <c r="P64" s="70" t="s">
        <v>170</v>
      </c>
      <c r="Q64" s="96">
        <v>10</v>
      </c>
      <c r="R64" s="88">
        <v>1</v>
      </c>
      <c r="S64" s="95"/>
      <c r="T64" s="95"/>
      <c r="U64" s="95"/>
      <c r="V64" s="95"/>
      <c r="W64" s="99"/>
      <c r="X64" s="79"/>
      <c r="Y64" s="79" t="s">
        <v>327</v>
      </c>
      <c r="Z64" s="77"/>
      <c r="AA64" s="77"/>
      <c r="AB64" s="94"/>
      <c r="AC64" s="94"/>
      <c r="AD64" s="79"/>
      <c r="AE64" s="79"/>
      <c r="AF64" s="79"/>
      <c r="AG64" s="79"/>
      <c r="AH64" s="95"/>
      <c r="AI64" s="95"/>
      <c r="AJ64" s="95"/>
      <c r="AK64" s="95"/>
      <c r="AL64" s="131"/>
      <c r="AM64" s="95"/>
      <c r="AN64" s="95"/>
      <c r="AO64" s="79" t="s">
        <v>260</v>
      </c>
    </row>
    <row r="65" spans="1:41" s="13" customFormat="1" ht="35.65" customHeight="1" x14ac:dyDescent="0.25">
      <c r="A65" s="81" t="s">
        <v>87</v>
      </c>
      <c r="B65" s="71" t="s">
        <v>320</v>
      </c>
      <c r="C65" s="71" t="s">
        <v>321</v>
      </c>
      <c r="D65" s="94"/>
      <c r="E65" s="94"/>
      <c r="F65" s="127">
        <v>3</v>
      </c>
      <c r="G65" s="86" t="s">
        <v>19</v>
      </c>
      <c r="H65" s="126">
        <v>0</v>
      </c>
      <c r="I65" s="126">
        <v>2</v>
      </c>
      <c r="J65" s="126">
        <v>0</v>
      </c>
      <c r="K65" s="68">
        <v>0</v>
      </c>
      <c r="L65" s="68">
        <v>0</v>
      </c>
      <c r="M65" s="128">
        <v>0</v>
      </c>
      <c r="N65" s="115">
        <v>6</v>
      </c>
      <c r="O65" s="70" t="s">
        <v>21</v>
      </c>
      <c r="P65" s="92" t="s">
        <v>134</v>
      </c>
      <c r="Q65" s="115">
        <v>10</v>
      </c>
      <c r="R65" s="115">
        <v>1</v>
      </c>
      <c r="S65" s="92"/>
      <c r="T65" s="116"/>
      <c r="U65" s="94"/>
      <c r="V65" s="94"/>
      <c r="W65" s="78"/>
      <c r="X65" s="94" t="s">
        <v>167</v>
      </c>
      <c r="Y65" s="94" t="s">
        <v>95</v>
      </c>
      <c r="Z65" s="129"/>
      <c r="AA65" s="94"/>
      <c r="AB65" s="91" t="s">
        <v>192</v>
      </c>
      <c r="AC65" s="78" t="s">
        <v>271</v>
      </c>
      <c r="AD65" s="79"/>
      <c r="AE65" s="79"/>
      <c r="AF65" s="79"/>
      <c r="AG65" s="79"/>
      <c r="AH65" s="108"/>
      <c r="AI65" s="108"/>
      <c r="AJ65" s="108"/>
      <c r="AK65" s="108"/>
      <c r="AL65" s="108"/>
      <c r="AM65" s="80"/>
      <c r="AN65" s="108"/>
      <c r="AO65" s="79" t="s">
        <v>260</v>
      </c>
    </row>
    <row r="66" spans="1:41" s="13" customFormat="1" ht="31.9" customHeight="1" x14ac:dyDescent="0.25">
      <c r="A66" s="81" t="s">
        <v>162</v>
      </c>
      <c r="B66" s="71" t="s">
        <v>324</v>
      </c>
      <c r="C66" s="71" t="s">
        <v>358</v>
      </c>
      <c r="D66" s="94" t="s">
        <v>87</v>
      </c>
      <c r="E66" s="94"/>
      <c r="F66" s="127">
        <v>7</v>
      </c>
      <c r="G66" s="86" t="s">
        <v>19</v>
      </c>
      <c r="H66" s="126">
        <v>0</v>
      </c>
      <c r="I66" s="126">
        <v>0</v>
      </c>
      <c r="J66" s="126">
        <v>0</v>
      </c>
      <c r="K66" s="68">
        <v>0</v>
      </c>
      <c r="L66" s="68">
        <v>0</v>
      </c>
      <c r="M66" s="128">
        <v>0</v>
      </c>
      <c r="N66" s="115">
        <v>7</v>
      </c>
      <c r="O66" s="70" t="s">
        <v>21</v>
      </c>
      <c r="P66" s="92" t="s">
        <v>134</v>
      </c>
      <c r="Q66" s="115">
        <v>10</v>
      </c>
      <c r="R66" s="115">
        <v>1</v>
      </c>
      <c r="S66" s="92"/>
      <c r="T66" s="116"/>
      <c r="U66" s="94"/>
      <c r="V66" s="94"/>
      <c r="W66" s="78"/>
      <c r="X66" s="94" t="s">
        <v>167</v>
      </c>
      <c r="Y66" s="94" t="s">
        <v>95</v>
      </c>
      <c r="Z66" s="129"/>
      <c r="AA66" s="94"/>
      <c r="AB66" s="91" t="s">
        <v>192</v>
      </c>
      <c r="AC66" s="78" t="s">
        <v>271</v>
      </c>
      <c r="AD66" s="79"/>
      <c r="AE66" s="79"/>
      <c r="AF66" s="79"/>
      <c r="AG66" s="79"/>
      <c r="AH66" s="79"/>
      <c r="AI66" s="79"/>
      <c r="AJ66" s="97"/>
      <c r="AK66" s="97"/>
      <c r="AL66" s="132"/>
      <c r="AM66" s="80"/>
      <c r="AN66" s="108"/>
      <c r="AO66" s="79" t="s">
        <v>260</v>
      </c>
    </row>
    <row r="67" spans="1:41" s="13" customFormat="1" ht="27" customHeight="1" x14ac:dyDescent="0.25">
      <c r="A67" s="133" t="s">
        <v>211</v>
      </c>
      <c r="B67" s="78" t="s">
        <v>212</v>
      </c>
      <c r="C67" s="118" t="s">
        <v>333</v>
      </c>
      <c r="D67" s="108"/>
      <c r="E67" s="134"/>
      <c r="F67" s="85">
        <v>0</v>
      </c>
      <c r="G67" s="86" t="s">
        <v>91</v>
      </c>
      <c r="H67" s="135">
        <v>0</v>
      </c>
      <c r="I67" s="135">
        <v>0</v>
      </c>
      <c r="J67" s="135">
        <v>0</v>
      </c>
      <c r="K67" s="68">
        <v>0</v>
      </c>
      <c r="L67" s="68">
        <v>0</v>
      </c>
      <c r="M67" s="136">
        <v>0</v>
      </c>
      <c r="N67" s="88">
        <v>7</v>
      </c>
      <c r="O67" s="70" t="s">
        <v>21</v>
      </c>
      <c r="P67" s="83" t="s">
        <v>169</v>
      </c>
      <c r="Q67" s="88">
        <v>0</v>
      </c>
      <c r="R67" s="88">
        <v>1</v>
      </c>
      <c r="S67" s="137"/>
      <c r="T67" s="95"/>
      <c r="U67" s="79"/>
      <c r="V67" s="79"/>
      <c r="W67" s="79"/>
      <c r="X67" s="79"/>
      <c r="Y67" s="79" t="s">
        <v>95</v>
      </c>
      <c r="Z67" s="77"/>
      <c r="AA67" s="77"/>
      <c r="AB67" s="91" t="s">
        <v>192</v>
      </c>
      <c r="AC67" s="78" t="s">
        <v>271</v>
      </c>
      <c r="AD67" s="79"/>
      <c r="AE67" s="79"/>
      <c r="AF67" s="79"/>
      <c r="AG67" s="79"/>
      <c r="AH67" s="108"/>
      <c r="AI67" s="108"/>
      <c r="AJ67" s="108"/>
      <c r="AK67" s="108"/>
      <c r="AL67" s="108"/>
      <c r="AM67" s="80"/>
      <c r="AN67" s="108"/>
      <c r="AO67" s="79" t="s">
        <v>260</v>
      </c>
    </row>
    <row r="68" spans="1:41" x14ac:dyDescent="0.25">
      <c r="AJ68" s="11"/>
      <c r="AK68" s="11"/>
    </row>
    <row r="69" spans="1:41" x14ac:dyDescent="0.25">
      <c r="A69" s="138" t="s">
        <v>359</v>
      </c>
      <c r="AJ69" s="11"/>
      <c r="AK69" s="11"/>
    </row>
    <row r="71" spans="1:41" x14ac:dyDescent="0.25">
      <c r="A71" s="139" t="s">
        <v>360</v>
      </c>
    </row>
    <row r="72" spans="1:41" x14ac:dyDescent="0.25">
      <c r="A72" s="140" t="s">
        <v>361</v>
      </c>
    </row>
    <row r="73" spans="1:41" x14ac:dyDescent="0.25">
      <c r="A73" s="141" t="s">
        <v>261</v>
      </c>
    </row>
    <row r="74" spans="1:41" x14ac:dyDescent="0.25">
      <c r="A74" s="139" t="s">
        <v>362</v>
      </c>
    </row>
    <row r="75" spans="1:41" x14ac:dyDescent="0.25">
      <c r="A75" s="142" t="s">
        <v>363</v>
      </c>
    </row>
    <row r="76" spans="1:41" x14ac:dyDescent="0.25">
      <c r="A76" s="142" t="s">
        <v>213</v>
      </c>
    </row>
    <row r="77" spans="1:41" x14ac:dyDescent="0.25">
      <c r="A77" s="143" t="s">
        <v>210</v>
      </c>
    </row>
  </sheetData>
  <sheetProtection algorithmName="SHA-512" hashValue="tGxTDm9GEHF6dcN/E/S0DbP+6fNJWUccQtfekZdVKr2ALUfvQV7JAJ8GOfPWRSFXaQvLmuTYqt1WDAs0OFN0ew==" saltValue="X/t2HABQYlD2tCP8BLFlLQ==" spinCount="100000" sheet="1" objects="1" scenarios="1" selectLockedCells="1" autoFilter="0" selectUnlockedCells="1"/>
  <autoFilter ref="A5:AO67" xr:uid="{00000000-0009-0000-0000-000000000000}"/>
  <mergeCells count="6">
    <mergeCell ref="AD1:AO4"/>
    <mergeCell ref="AC1:AC4"/>
    <mergeCell ref="A1:AB1"/>
    <mergeCell ref="A2:AB2"/>
    <mergeCell ref="A3:AB3"/>
    <mergeCell ref="A4:AB4"/>
  </mergeCells>
  <phoneticPr fontId="17" type="noConversion"/>
  <dataValidations count="10">
    <dataValidation type="list" allowBlank="1" showInputMessage="1" showErrorMessage="1" sqref="D77:D1048576 D33 D23 D24:E24 E62:E63 AB55 E34:E36 E38:E59 E6:E23 E25:E32 E65:E66 D64:D65 D67" xr:uid="{00000000-0002-0000-0000-000000000000}">
      <formula1>Felvétele</formula1>
    </dataValidation>
    <dataValidation type="list" allowBlank="1" showInputMessage="1" showErrorMessage="1" sqref="F64:F67 G65:G66 F77:F1048576 G6:G63" xr:uid="{00000000-0002-0000-0000-000001000000}">
      <formula1>Tárgykövetelmény</formula1>
    </dataValidation>
    <dataValidation type="list" allowBlank="1" showInputMessage="1" showErrorMessage="1" sqref="G64:G67 M36:M37 M39:M40 H65:J66 H6:J63 G77:G1048576" xr:uid="{00000000-0002-0000-0000-000002000000}">
      <formula1>HetiÓraszám</formula1>
    </dataValidation>
    <dataValidation type="list" allowBlank="1" showInputMessage="1" showErrorMessage="1" sqref="H64:H67 M53:M55 M16 M11:M12 M7:M8 M14 M18 M29:M30 M38 M20:M23 M32 M34 M47 M41:M43 M65:M66 M58:M63 H77:H1048576" xr:uid="{00000000-0002-0000-0000-000003000000}">
      <formula1>FélévesÓraszám</formula1>
    </dataValidation>
    <dataValidation type="list" allowBlank="1" showInputMessage="1" showErrorMessage="1" sqref="I64:I67 N65:N66 I77:I1048576 N6:N23 N25 N27:N37 N39:N63" xr:uid="{00000000-0002-0000-0000-000004000000}">
      <formula1>FélévSzám</formula1>
    </dataValidation>
    <dataValidation type="list" allowBlank="1" showInputMessage="1" showErrorMessage="1" sqref="J64:J67 O65:O67 O6:O63 J77:J1048576" xr:uid="{00000000-0002-0000-0000-000005000000}">
      <formula1>TárgyfelvételTípusa</formula1>
    </dataValidation>
    <dataValidation type="list" allowBlank="1" showInputMessage="1" showErrorMessage="1" sqref="AA13 U64:U67 AA25 AA9 AA17:AA18 AA6 Y65:Y66 U77:U1048576 Y6:Y63" xr:uid="{00000000-0002-0000-0000-000006000000}">
      <formula1>MeghirdetőIntézet</formula1>
    </dataValidation>
    <dataValidation type="list" allowBlank="1" showInputMessage="1" showErrorMessage="1" sqref="R64:R67 R77:R1048576" xr:uid="{00000000-0002-0000-0000-000007000000}">
      <formula1>SzabadonVálasztható</formula1>
    </dataValidation>
    <dataValidation type="list" allowBlank="1" showInputMessage="1" showErrorMessage="1" sqref="K13:M13 K31:M31 K53:L55 K17:M17 K7:L8 K11:L12 K14:L14 K9:M10 K15:M15 K16:L16 K18:L18 K20:L22 K19:M19 K29:L30 K56:M57 K32:L32 K34:L34 K33:M33 K35:M35 K44:M46 K48:M52 K47:L47 K36:L43 K6:M6 K23:M28 K58:L67" xr:uid="{00000000-0002-0000-0000-000008000000}">
      <formula1>po</formula1>
    </dataValidation>
    <dataValidation type="list" allowBlank="1" showInputMessage="1" showErrorMessage="1" sqref="N24 N26 N38" xr:uid="{00000000-0002-0000-0000-000009000000}">
      <formula1>FélévSzám</formula1>
      <formula2>0</formula2>
    </dataValidation>
  </dataValidations>
  <pageMargins left="0.7" right="0.7" top="0.75" bottom="0.75" header="0.3" footer="0.3"/>
  <pageSetup paperSize="8" scale="87" orientation="landscape" r:id="rId1"/>
  <headerFooter>
    <oddHeader>&amp;LA Kari Tanács elfogadta: 2025.05.21.</oddHeader>
    <oddFooter xml:space="preserve">&amp;L__________________________
Dr. Nemesi Attila László
tanulmányi dékánhelyettes
&amp;R___________________________
Dr. Kántor Zoltán
intézetvezető
</oddFooter>
  </headerFooter>
  <rowBreaks count="1" manualBreakCount="1">
    <brk id="40" max="16383" man="1"/>
  </rowBreaks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"/>
  <sheetViews>
    <sheetView workbookViewId="0">
      <selection activeCell="B2" sqref="B2"/>
    </sheetView>
  </sheetViews>
  <sheetFormatPr defaultRowHeight="15" x14ac:dyDescent="0.25"/>
  <cols>
    <col min="2" max="2" width="81.28515625" customWidth="1"/>
  </cols>
  <sheetData>
    <row r="2" spans="2:2" ht="225" x14ac:dyDescent="0.25">
      <c r="B2" s="42" t="s">
        <v>323</v>
      </c>
    </row>
  </sheetData>
  <sheetProtection algorithmName="SHA-512" hashValue="63IpYzOdNOs2QsCnxxSJfbL/DfNwoaG5gyLsJ4xFxR4FBqiu9H7EPL98N6Lq1d9Rl/ssSkprwYa+0czbsGJ+kg==" saltValue="QCCk+7NmT4UrJ554m35M5A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"/>
  <sheetViews>
    <sheetView workbookViewId="0">
      <selection activeCell="B2" sqref="B2"/>
    </sheetView>
  </sheetViews>
  <sheetFormatPr defaultRowHeight="15" x14ac:dyDescent="0.25"/>
  <cols>
    <col min="2" max="2" width="82.28515625" customWidth="1"/>
  </cols>
  <sheetData>
    <row r="2" spans="2:2" ht="120" x14ac:dyDescent="0.25">
      <c r="B2" s="42" t="s">
        <v>322</v>
      </c>
    </row>
  </sheetData>
  <sheetProtection algorithmName="SHA-512" hashValue="QnUDK+BzvgLBi/Y0T1PuGElSSupEtNdOXPE2lNz0z1JaoR95Uc0Z5F+uvcfTEAWTusELt0RBtVHq+XYPGZPrPw==" saltValue="DWpTd+X9tIRPqwCOHDeHDA==" spinCount="100000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123"/>
  <sheetViews>
    <sheetView workbookViewId="0">
      <selection activeCell="K46" sqref="K46"/>
    </sheetView>
  </sheetViews>
  <sheetFormatPr defaultRowHeight="15" x14ac:dyDescent="0.25"/>
  <cols>
    <col min="1" max="1" width="51.7109375" bestFit="1" customWidth="1"/>
    <col min="2" max="2" width="17" customWidth="1"/>
    <col min="3" max="9" width="5.7109375" customWidth="1"/>
    <col min="10" max="11" width="10.7109375" customWidth="1"/>
    <col min="14" max="14" width="49.28515625" bestFit="1" customWidth="1"/>
  </cols>
  <sheetData>
    <row r="2" spans="1:11" x14ac:dyDescent="0.25">
      <c r="A2" s="28" t="s">
        <v>234</v>
      </c>
    </row>
    <row r="3" spans="1:11" ht="24.75" x14ac:dyDescent="0.25">
      <c r="A3" s="20"/>
      <c r="B3" s="19" t="s">
        <v>10</v>
      </c>
      <c r="C3" s="15">
        <v>1</v>
      </c>
      <c r="D3" s="15">
        <v>2</v>
      </c>
      <c r="E3" s="15">
        <v>3</v>
      </c>
      <c r="F3" s="15">
        <v>4</v>
      </c>
      <c r="G3" s="15">
        <v>5</v>
      </c>
      <c r="H3" s="15">
        <v>6</v>
      </c>
      <c r="I3" s="15">
        <v>7</v>
      </c>
      <c r="J3" s="15" t="s">
        <v>231</v>
      </c>
      <c r="K3" s="27" t="s">
        <v>233</v>
      </c>
    </row>
    <row r="4" spans="1:11" x14ac:dyDescent="0.25">
      <c r="A4" s="16" t="s">
        <v>21</v>
      </c>
      <c r="B4" s="24">
        <v>152</v>
      </c>
      <c r="C4" s="25">
        <v>20</v>
      </c>
      <c r="D4" s="25">
        <v>30</v>
      </c>
      <c r="E4" s="25">
        <v>27</v>
      </c>
      <c r="F4" s="25">
        <v>19</v>
      </c>
      <c r="G4" s="25">
        <v>9</v>
      </c>
      <c r="H4" s="25">
        <v>20</v>
      </c>
      <c r="I4" s="25">
        <v>27</v>
      </c>
      <c r="J4" s="25">
        <v>152</v>
      </c>
      <c r="K4" s="25"/>
    </row>
    <row r="5" spans="1:11" x14ac:dyDescent="0.25">
      <c r="A5" s="17" t="s">
        <v>188</v>
      </c>
      <c r="B5" s="26">
        <v>9</v>
      </c>
      <c r="C5" s="25">
        <v>0</v>
      </c>
      <c r="D5" s="25">
        <v>0</v>
      </c>
      <c r="E5" s="25">
        <v>3</v>
      </c>
      <c r="F5" s="25">
        <v>6</v>
      </c>
      <c r="G5" s="25">
        <v>3</v>
      </c>
      <c r="H5" s="25">
        <v>3</v>
      </c>
      <c r="I5" s="25">
        <v>0</v>
      </c>
      <c r="J5" s="38">
        <v>15</v>
      </c>
      <c r="K5" s="39">
        <f>B5*1.5</f>
        <v>13.5</v>
      </c>
    </row>
    <row r="6" spans="1:11" x14ac:dyDescent="0.25">
      <c r="A6" s="17" t="s">
        <v>189</v>
      </c>
      <c r="B6" s="26">
        <v>10</v>
      </c>
      <c r="C6" s="25">
        <v>0</v>
      </c>
      <c r="D6" s="25">
        <v>0</v>
      </c>
      <c r="E6" s="25">
        <v>6</v>
      </c>
      <c r="F6" s="25">
        <v>3</v>
      </c>
      <c r="G6" s="25">
        <v>7</v>
      </c>
      <c r="H6" s="25">
        <v>0</v>
      </c>
      <c r="I6" s="25">
        <v>0</v>
      </c>
      <c r="J6" s="38">
        <v>16</v>
      </c>
      <c r="K6" s="39">
        <f t="shared" ref="K6:K7" si="0">B6*1.5</f>
        <v>15</v>
      </c>
    </row>
    <row r="7" spans="1:11" x14ac:dyDescent="0.25">
      <c r="A7" s="17" t="s">
        <v>174</v>
      </c>
      <c r="B7" s="26">
        <v>9</v>
      </c>
      <c r="C7" s="25">
        <v>3</v>
      </c>
      <c r="D7" s="25">
        <v>0</v>
      </c>
      <c r="E7" s="25">
        <v>3</v>
      </c>
      <c r="F7" s="25">
        <v>5</v>
      </c>
      <c r="G7" s="25">
        <v>6</v>
      </c>
      <c r="H7" s="25">
        <v>0</v>
      </c>
      <c r="I7" s="25">
        <v>0</v>
      </c>
      <c r="J7" s="38">
        <v>17</v>
      </c>
      <c r="K7" s="39">
        <f t="shared" si="0"/>
        <v>13.5</v>
      </c>
    </row>
    <row r="8" spans="1:11" x14ac:dyDescent="0.25">
      <c r="A8" s="21" t="s">
        <v>119</v>
      </c>
      <c r="B8" s="26">
        <v>20</v>
      </c>
      <c r="C8" s="25">
        <v>0</v>
      </c>
      <c r="D8" s="25">
        <v>0</v>
      </c>
      <c r="E8" s="25">
        <v>0</v>
      </c>
      <c r="F8" s="25">
        <v>0</v>
      </c>
      <c r="G8" s="25">
        <v>11</v>
      </c>
      <c r="H8" s="25">
        <v>9</v>
      </c>
      <c r="I8" s="25">
        <v>0</v>
      </c>
      <c r="J8" s="25">
        <v>20</v>
      </c>
      <c r="K8" s="25"/>
    </row>
    <row r="9" spans="1:11" x14ac:dyDescent="0.25">
      <c r="A9" s="22" t="s">
        <v>120</v>
      </c>
      <c r="B9" s="26">
        <v>20</v>
      </c>
      <c r="C9" s="25">
        <v>0</v>
      </c>
      <c r="D9" s="25">
        <v>0</v>
      </c>
      <c r="E9" s="25">
        <v>0</v>
      </c>
      <c r="F9" s="25">
        <v>5</v>
      </c>
      <c r="G9" s="25">
        <v>10</v>
      </c>
      <c r="H9" s="25">
        <v>5</v>
      </c>
      <c r="I9" s="25">
        <v>0</v>
      </c>
      <c r="J9" s="25">
        <v>20</v>
      </c>
      <c r="K9" s="25"/>
    </row>
    <row r="10" spans="1:11" x14ac:dyDescent="0.25">
      <c r="A10" s="23" t="s">
        <v>96</v>
      </c>
      <c r="B10" s="26">
        <v>20</v>
      </c>
      <c r="C10" s="25">
        <v>0</v>
      </c>
      <c r="D10" s="25">
        <v>0</v>
      </c>
      <c r="E10" s="25">
        <v>0</v>
      </c>
      <c r="F10" s="25">
        <v>8</v>
      </c>
      <c r="G10" s="25">
        <v>8</v>
      </c>
      <c r="H10" s="25">
        <v>4</v>
      </c>
      <c r="I10" s="25">
        <v>0</v>
      </c>
      <c r="J10" s="25">
        <v>20</v>
      </c>
      <c r="K10" s="25"/>
    </row>
    <row r="11" spans="1:11" x14ac:dyDescent="0.25">
      <c r="A11" s="17" t="s">
        <v>232</v>
      </c>
      <c r="B11" s="26">
        <v>10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10</v>
      </c>
      <c r="K11" s="25"/>
    </row>
    <row r="13" spans="1:11" x14ac:dyDescent="0.25">
      <c r="A13" s="30" t="s">
        <v>241</v>
      </c>
      <c r="C13" s="15">
        <v>1</v>
      </c>
      <c r="D13" s="15">
        <v>2</v>
      </c>
      <c r="E13" s="15">
        <v>3</v>
      </c>
      <c r="F13" s="15">
        <v>4</v>
      </c>
      <c r="G13" s="15">
        <v>5</v>
      </c>
      <c r="H13" s="15">
        <v>6</v>
      </c>
      <c r="I13" s="15">
        <v>7</v>
      </c>
    </row>
    <row r="14" spans="1:11" x14ac:dyDescent="0.25">
      <c r="A14" s="16" t="s">
        <v>21</v>
      </c>
      <c r="C14" s="17">
        <v>15</v>
      </c>
      <c r="D14" s="17">
        <v>23</v>
      </c>
      <c r="E14" s="17">
        <v>18</v>
      </c>
      <c r="F14" s="17">
        <v>12</v>
      </c>
      <c r="G14" s="17">
        <v>5</v>
      </c>
      <c r="H14" s="17">
        <v>15</v>
      </c>
      <c r="I14" s="17">
        <v>0</v>
      </c>
    </row>
    <row r="15" spans="1:11" x14ac:dyDescent="0.25">
      <c r="A15" s="17" t="s">
        <v>188</v>
      </c>
      <c r="C15" s="17"/>
      <c r="D15" s="17"/>
      <c r="E15" s="17">
        <v>2</v>
      </c>
      <c r="F15" s="17">
        <v>4</v>
      </c>
      <c r="G15" s="17">
        <v>2</v>
      </c>
      <c r="H15" s="17">
        <v>2</v>
      </c>
      <c r="I15" s="17"/>
    </row>
    <row r="16" spans="1:11" x14ac:dyDescent="0.25">
      <c r="A16" s="17" t="s">
        <v>189</v>
      </c>
      <c r="C16" s="17"/>
      <c r="D16" s="17"/>
      <c r="E16" s="17">
        <v>4</v>
      </c>
      <c r="F16" s="17">
        <v>2</v>
      </c>
      <c r="G16" s="17">
        <v>4</v>
      </c>
      <c r="H16" s="17"/>
      <c r="I16" s="17"/>
    </row>
    <row r="17" spans="1:12" x14ac:dyDescent="0.25">
      <c r="A17" s="17" t="s">
        <v>174</v>
      </c>
      <c r="C17" s="17">
        <v>2</v>
      </c>
      <c r="D17" s="17"/>
      <c r="E17" s="17">
        <v>2</v>
      </c>
      <c r="F17" s="17">
        <v>4</v>
      </c>
      <c r="G17" s="17">
        <v>4</v>
      </c>
      <c r="H17" s="17"/>
      <c r="I17" s="17"/>
    </row>
    <row r="18" spans="1:12" x14ac:dyDescent="0.25">
      <c r="A18" s="21" t="s">
        <v>119</v>
      </c>
      <c r="C18" s="17"/>
      <c r="D18" s="17"/>
      <c r="E18" s="17"/>
      <c r="F18" s="17"/>
      <c r="G18" s="17">
        <v>8</v>
      </c>
      <c r="H18" s="17">
        <v>6</v>
      </c>
      <c r="I18" s="17"/>
    </row>
    <row r="19" spans="1:12" x14ac:dyDescent="0.25">
      <c r="A19" s="22" t="s">
        <v>120</v>
      </c>
      <c r="C19" s="17"/>
      <c r="D19" s="17"/>
      <c r="E19" s="17"/>
      <c r="F19" s="17">
        <v>3</v>
      </c>
      <c r="G19" s="17">
        <v>8</v>
      </c>
      <c r="H19" s="17">
        <v>4</v>
      </c>
      <c r="I19" s="17"/>
    </row>
    <row r="20" spans="1:12" x14ac:dyDescent="0.25">
      <c r="A20" s="23" t="s">
        <v>96</v>
      </c>
      <c r="C20" s="17"/>
      <c r="D20" s="17"/>
      <c r="E20" s="17"/>
      <c r="F20" s="17">
        <v>7</v>
      </c>
      <c r="G20" s="17">
        <v>6</v>
      </c>
      <c r="H20" s="17">
        <v>2</v>
      </c>
      <c r="I20" s="17"/>
    </row>
    <row r="21" spans="1:12" x14ac:dyDescent="0.25">
      <c r="A21" s="17" t="s">
        <v>232</v>
      </c>
      <c r="C21" s="17"/>
      <c r="D21" s="17"/>
      <c r="E21" s="17"/>
      <c r="F21" s="17"/>
      <c r="G21" s="17"/>
      <c r="H21" s="17"/>
      <c r="I21" s="17"/>
    </row>
    <row r="23" spans="1:12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12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6" spans="1:12" x14ac:dyDescent="0.25">
      <c r="A26" s="30" t="s">
        <v>187</v>
      </c>
    </row>
    <row r="27" spans="1:12" ht="36.75" x14ac:dyDescent="0.25">
      <c r="A27" s="21" t="s">
        <v>119</v>
      </c>
      <c r="B27" s="19" t="s">
        <v>10</v>
      </c>
      <c r="C27" s="15">
        <v>1</v>
      </c>
      <c r="D27" s="15">
        <v>2</v>
      </c>
      <c r="E27" s="15">
        <v>3</v>
      </c>
      <c r="F27" s="15">
        <v>4</v>
      </c>
      <c r="G27" s="15">
        <v>5</v>
      </c>
      <c r="H27" s="15">
        <v>6</v>
      </c>
      <c r="I27" s="15">
        <v>7</v>
      </c>
      <c r="J27" s="18" t="s">
        <v>235</v>
      </c>
      <c r="K27" s="27" t="s">
        <v>236</v>
      </c>
    </row>
    <row r="28" spans="1:12" x14ac:dyDescent="0.25">
      <c r="A28" s="16" t="s">
        <v>21</v>
      </c>
      <c r="B28" s="24">
        <v>152</v>
      </c>
      <c r="C28" s="25">
        <v>20</v>
      </c>
      <c r="D28" s="25">
        <v>30</v>
      </c>
      <c r="E28" s="25">
        <v>27</v>
      </c>
      <c r="F28" s="25">
        <v>19</v>
      </c>
      <c r="G28" s="25">
        <v>9</v>
      </c>
      <c r="H28" s="25">
        <v>20</v>
      </c>
      <c r="I28" s="25">
        <v>27</v>
      </c>
      <c r="J28" s="25">
        <f>SUM(C28:I28)</f>
        <v>152</v>
      </c>
      <c r="K28" s="25"/>
    </row>
    <row r="29" spans="1:12" x14ac:dyDescent="0.25">
      <c r="A29" s="17" t="s">
        <v>188</v>
      </c>
      <c r="B29" s="26">
        <v>9</v>
      </c>
      <c r="C29" s="25">
        <v>0</v>
      </c>
      <c r="D29" s="25">
        <v>0</v>
      </c>
      <c r="E29" s="25">
        <v>0</v>
      </c>
      <c r="F29" s="25">
        <v>3</v>
      </c>
      <c r="G29" s="25">
        <v>3</v>
      </c>
      <c r="H29" s="25">
        <v>3</v>
      </c>
      <c r="I29" s="25">
        <v>0</v>
      </c>
      <c r="J29" s="25">
        <f t="shared" ref="J29:J33" si="1">SUM(C29:I29)</f>
        <v>9</v>
      </c>
      <c r="K29" s="25" t="b">
        <f>J29=B29</f>
        <v>1</v>
      </c>
    </row>
    <row r="30" spans="1:12" x14ac:dyDescent="0.25">
      <c r="A30" s="17" t="s">
        <v>189</v>
      </c>
      <c r="B30" s="26">
        <v>10</v>
      </c>
      <c r="C30" s="25">
        <v>0</v>
      </c>
      <c r="D30" s="25">
        <v>0</v>
      </c>
      <c r="E30" s="25">
        <v>3</v>
      </c>
      <c r="F30" s="25">
        <v>3</v>
      </c>
      <c r="G30" s="25">
        <v>4</v>
      </c>
      <c r="H30" s="25">
        <v>0</v>
      </c>
      <c r="I30" s="25">
        <v>0</v>
      </c>
      <c r="J30" s="25">
        <f t="shared" si="1"/>
        <v>10</v>
      </c>
      <c r="K30" s="25" t="b">
        <f t="shared" ref="K30:K31" si="2">J30=B30</f>
        <v>1</v>
      </c>
    </row>
    <row r="31" spans="1:12" x14ac:dyDescent="0.25">
      <c r="A31" s="17" t="s">
        <v>174</v>
      </c>
      <c r="B31" s="26">
        <v>9</v>
      </c>
      <c r="C31" s="25">
        <v>3</v>
      </c>
      <c r="D31" s="25">
        <v>0</v>
      </c>
      <c r="E31" s="25">
        <v>0</v>
      </c>
      <c r="F31" s="25">
        <v>3</v>
      </c>
      <c r="G31" s="25">
        <v>3</v>
      </c>
      <c r="H31" s="25">
        <v>0</v>
      </c>
      <c r="I31" s="25">
        <v>0</v>
      </c>
      <c r="J31" s="25">
        <f t="shared" si="1"/>
        <v>9</v>
      </c>
      <c r="K31" s="25" t="b">
        <f t="shared" si="2"/>
        <v>1</v>
      </c>
    </row>
    <row r="32" spans="1:12" x14ac:dyDescent="0.25">
      <c r="A32" s="21" t="s">
        <v>119</v>
      </c>
      <c r="B32" s="26">
        <v>20</v>
      </c>
      <c r="C32" s="25">
        <v>0</v>
      </c>
      <c r="D32" s="25">
        <v>0</v>
      </c>
      <c r="E32" s="25">
        <v>0</v>
      </c>
      <c r="F32" s="25">
        <v>0</v>
      </c>
      <c r="G32" s="25">
        <v>11</v>
      </c>
      <c r="H32" s="25">
        <v>9</v>
      </c>
      <c r="I32" s="25">
        <v>0</v>
      </c>
      <c r="J32" s="25">
        <f t="shared" si="1"/>
        <v>20</v>
      </c>
      <c r="K32" s="25"/>
    </row>
    <row r="33" spans="1:11" x14ac:dyDescent="0.25">
      <c r="A33" s="17" t="s">
        <v>232</v>
      </c>
      <c r="B33" s="26">
        <v>10</v>
      </c>
      <c r="C33" s="25">
        <v>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3</v>
      </c>
      <c r="J33" s="25">
        <f t="shared" si="1"/>
        <v>10</v>
      </c>
      <c r="K33" s="25" t="b">
        <f>J33=B33</f>
        <v>1</v>
      </c>
    </row>
    <row r="35" spans="1:11" x14ac:dyDescent="0.25">
      <c r="A35" s="21" t="s">
        <v>237</v>
      </c>
      <c r="C35" s="29">
        <f>SUM(C28:C33)</f>
        <v>30</v>
      </c>
      <c r="D35" s="29">
        <f t="shared" ref="D35:I35" si="3">SUM(D28:D33)</f>
        <v>30</v>
      </c>
      <c r="E35" s="29">
        <f t="shared" si="3"/>
        <v>30</v>
      </c>
      <c r="F35" s="29">
        <f t="shared" si="3"/>
        <v>28</v>
      </c>
      <c r="G35" s="29">
        <f t="shared" si="3"/>
        <v>30</v>
      </c>
      <c r="H35" s="29">
        <f t="shared" si="3"/>
        <v>32</v>
      </c>
      <c r="I35" s="29">
        <f t="shared" si="3"/>
        <v>30</v>
      </c>
    </row>
    <row r="38" spans="1:11" x14ac:dyDescent="0.25">
      <c r="A38" s="30" t="s">
        <v>240</v>
      </c>
    </row>
    <row r="39" spans="1:11" x14ac:dyDescent="0.25">
      <c r="A39" s="21" t="s">
        <v>119</v>
      </c>
      <c r="C39" s="15">
        <v>1</v>
      </c>
      <c r="D39" s="15">
        <v>2</v>
      </c>
      <c r="E39" s="15">
        <v>3</v>
      </c>
      <c r="F39" s="15">
        <v>4</v>
      </c>
      <c r="G39" s="15">
        <v>5</v>
      </c>
      <c r="H39" s="15">
        <v>6</v>
      </c>
      <c r="I39" s="15">
        <v>7</v>
      </c>
    </row>
    <row r="40" spans="1:11" x14ac:dyDescent="0.25">
      <c r="A40" s="16" t="s">
        <v>21</v>
      </c>
      <c r="C40" s="25">
        <v>15</v>
      </c>
      <c r="D40" s="25">
        <v>23</v>
      </c>
      <c r="E40" s="25">
        <v>18</v>
      </c>
      <c r="F40" s="25">
        <v>12</v>
      </c>
      <c r="G40" s="25">
        <v>5</v>
      </c>
      <c r="H40" s="25">
        <v>15</v>
      </c>
      <c r="I40" s="25">
        <v>0</v>
      </c>
    </row>
    <row r="41" spans="1:11" x14ac:dyDescent="0.25">
      <c r="A41" s="17" t="s">
        <v>188</v>
      </c>
      <c r="C41" s="25">
        <v>0</v>
      </c>
      <c r="D41" s="25">
        <v>0</v>
      </c>
      <c r="E41" s="25">
        <v>0</v>
      </c>
      <c r="F41" s="25">
        <v>2</v>
      </c>
      <c r="G41" s="25">
        <v>2</v>
      </c>
      <c r="H41" s="25">
        <v>2</v>
      </c>
      <c r="I41" s="25">
        <v>0</v>
      </c>
    </row>
    <row r="42" spans="1:11" x14ac:dyDescent="0.25">
      <c r="A42" s="17" t="s">
        <v>189</v>
      </c>
      <c r="C42" s="25">
        <v>0</v>
      </c>
      <c r="D42" s="25">
        <v>0</v>
      </c>
      <c r="E42" s="25">
        <v>2</v>
      </c>
      <c r="F42" s="25">
        <v>2</v>
      </c>
      <c r="G42" s="25">
        <v>2</v>
      </c>
      <c r="H42" s="25">
        <v>0</v>
      </c>
      <c r="I42" s="25">
        <v>0</v>
      </c>
    </row>
    <row r="43" spans="1:11" x14ac:dyDescent="0.25">
      <c r="A43" s="17" t="s">
        <v>174</v>
      </c>
      <c r="C43" s="25">
        <v>2</v>
      </c>
      <c r="D43" s="25">
        <v>0</v>
      </c>
      <c r="E43" s="25">
        <v>0</v>
      </c>
      <c r="F43" s="25">
        <v>0</v>
      </c>
      <c r="G43" s="25">
        <v>4</v>
      </c>
      <c r="H43" s="25">
        <v>0</v>
      </c>
      <c r="I43" s="25">
        <v>0</v>
      </c>
    </row>
    <row r="44" spans="1:11" x14ac:dyDescent="0.25">
      <c r="A44" s="21" t="s">
        <v>119</v>
      </c>
      <c r="C44" s="25">
        <v>0</v>
      </c>
      <c r="D44" s="25">
        <v>0</v>
      </c>
      <c r="E44" s="25">
        <v>0</v>
      </c>
      <c r="F44" s="25">
        <v>0</v>
      </c>
      <c r="G44" s="25">
        <v>8</v>
      </c>
      <c r="H44" s="25">
        <v>6</v>
      </c>
      <c r="I44" s="25">
        <v>0</v>
      </c>
    </row>
    <row r="45" spans="1:11" x14ac:dyDescent="0.25">
      <c r="A45" s="17" t="s">
        <v>232</v>
      </c>
      <c r="C45" s="25">
        <v>4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2</v>
      </c>
    </row>
    <row r="47" spans="1:11" x14ac:dyDescent="0.25">
      <c r="A47" s="30" t="s">
        <v>242</v>
      </c>
    </row>
    <row r="48" spans="1:11" x14ac:dyDescent="0.25">
      <c r="A48" s="21" t="s">
        <v>119</v>
      </c>
      <c r="C48" s="15">
        <v>1</v>
      </c>
      <c r="D48" s="15">
        <v>2</v>
      </c>
      <c r="E48" s="15">
        <v>3</v>
      </c>
      <c r="F48" s="15">
        <v>4</v>
      </c>
      <c r="G48" s="15">
        <v>5</v>
      </c>
      <c r="H48" s="15">
        <v>6</v>
      </c>
      <c r="I48" s="15">
        <v>7</v>
      </c>
    </row>
    <row r="49" spans="1:12" x14ac:dyDescent="0.25">
      <c r="A49" s="16" t="s">
        <v>21</v>
      </c>
      <c r="C49" s="31">
        <f>C40*13</f>
        <v>195</v>
      </c>
      <c r="D49" s="31">
        <f t="shared" ref="D49:I49" si="4">D40*13</f>
        <v>299</v>
      </c>
      <c r="E49" s="31">
        <f t="shared" si="4"/>
        <v>234</v>
      </c>
      <c r="F49" s="31">
        <f t="shared" si="4"/>
        <v>156</v>
      </c>
      <c r="G49" s="31">
        <f t="shared" si="4"/>
        <v>65</v>
      </c>
      <c r="H49" s="31">
        <f t="shared" si="4"/>
        <v>195</v>
      </c>
      <c r="I49" s="31">
        <f t="shared" si="4"/>
        <v>0</v>
      </c>
      <c r="J49" s="32"/>
    </row>
    <row r="50" spans="1:12" x14ac:dyDescent="0.25">
      <c r="A50" s="17" t="s">
        <v>188</v>
      </c>
      <c r="C50" s="31">
        <f t="shared" ref="C50:I50" si="5">C41*13</f>
        <v>0</v>
      </c>
      <c r="D50" s="31">
        <f t="shared" si="5"/>
        <v>0</v>
      </c>
      <c r="E50" s="31">
        <f t="shared" si="5"/>
        <v>0</v>
      </c>
      <c r="F50" s="31">
        <f t="shared" si="5"/>
        <v>26</v>
      </c>
      <c r="G50" s="31">
        <f t="shared" si="5"/>
        <v>26</v>
      </c>
      <c r="H50" s="31">
        <f t="shared" si="5"/>
        <v>26</v>
      </c>
      <c r="I50" s="31">
        <f t="shared" si="5"/>
        <v>0</v>
      </c>
      <c r="J50" s="32"/>
    </row>
    <row r="51" spans="1:12" x14ac:dyDescent="0.25">
      <c r="A51" s="17" t="s">
        <v>189</v>
      </c>
      <c r="C51" s="31">
        <f t="shared" ref="C51:I51" si="6">C42*13</f>
        <v>0</v>
      </c>
      <c r="D51" s="31">
        <f t="shared" si="6"/>
        <v>0</v>
      </c>
      <c r="E51" s="31">
        <f t="shared" si="6"/>
        <v>26</v>
      </c>
      <c r="F51" s="31">
        <f t="shared" si="6"/>
        <v>26</v>
      </c>
      <c r="G51" s="31">
        <f t="shared" si="6"/>
        <v>26</v>
      </c>
      <c r="H51" s="31">
        <f t="shared" si="6"/>
        <v>0</v>
      </c>
      <c r="I51" s="31">
        <f t="shared" si="6"/>
        <v>0</v>
      </c>
      <c r="J51" s="32"/>
    </row>
    <row r="52" spans="1:12" x14ac:dyDescent="0.25">
      <c r="A52" s="17" t="s">
        <v>174</v>
      </c>
      <c r="C52" s="31">
        <f t="shared" ref="C52:I52" si="7">C43*13</f>
        <v>26</v>
      </c>
      <c r="D52" s="31">
        <f t="shared" si="7"/>
        <v>0</v>
      </c>
      <c r="E52" s="31">
        <f t="shared" si="7"/>
        <v>0</v>
      </c>
      <c r="F52" s="31">
        <f t="shared" si="7"/>
        <v>0</v>
      </c>
      <c r="G52" s="31">
        <f t="shared" si="7"/>
        <v>52</v>
      </c>
      <c r="H52" s="31">
        <f t="shared" si="7"/>
        <v>0</v>
      </c>
      <c r="I52" s="31">
        <f t="shared" si="7"/>
        <v>0</v>
      </c>
      <c r="J52" s="32"/>
    </row>
    <row r="53" spans="1:12" x14ac:dyDescent="0.25">
      <c r="A53" s="21" t="s">
        <v>119</v>
      </c>
      <c r="C53" s="31">
        <f t="shared" ref="C53:C54" si="8">C44*13</f>
        <v>0</v>
      </c>
      <c r="D53" s="31">
        <f t="shared" ref="D53:I53" si="9">D44*13</f>
        <v>0</v>
      </c>
      <c r="E53" s="31">
        <f t="shared" si="9"/>
        <v>0</v>
      </c>
      <c r="F53" s="31">
        <f t="shared" si="9"/>
        <v>0</v>
      </c>
      <c r="G53" s="31">
        <f t="shared" si="9"/>
        <v>104</v>
      </c>
      <c r="H53" s="31">
        <f t="shared" si="9"/>
        <v>78</v>
      </c>
      <c r="I53" s="31">
        <f t="shared" si="9"/>
        <v>0</v>
      </c>
      <c r="J53" s="32"/>
    </row>
    <row r="54" spans="1:12" x14ac:dyDescent="0.25">
      <c r="A54" s="17" t="s">
        <v>232</v>
      </c>
      <c r="C54" s="31">
        <f t="shared" si="8"/>
        <v>52</v>
      </c>
      <c r="D54" s="31">
        <f t="shared" ref="D54:I54" si="10">D45*13</f>
        <v>0</v>
      </c>
      <c r="E54" s="31">
        <f t="shared" si="10"/>
        <v>0</v>
      </c>
      <c r="F54" s="31">
        <f t="shared" si="10"/>
        <v>0</v>
      </c>
      <c r="G54" s="31">
        <f t="shared" si="10"/>
        <v>0</v>
      </c>
      <c r="H54" s="31">
        <f t="shared" si="10"/>
        <v>0</v>
      </c>
      <c r="I54" s="31">
        <f t="shared" si="10"/>
        <v>26</v>
      </c>
      <c r="J54" s="32"/>
    </row>
    <row r="55" spans="1:12" ht="15.75" thickBot="1" x14ac:dyDescent="0.3">
      <c r="C55" s="32"/>
      <c r="D55" s="32"/>
      <c r="E55" s="32"/>
      <c r="F55" s="32"/>
      <c r="G55" s="32"/>
      <c r="H55" s="32"/>
      <c r="I55" s="32"/>
      <c r="J55" s="33" t="s">
        <v>244</v>
      </c>
    </row>
    <row r="56" spans="1:12" ht="15.75" thickBot="1" x14ac:dyDescent="0.3">
      <c r="A56" s="21" t="s">
        <v>243</v>
      </c>
      <c r="C56" s="34">
        <f>SUM(C49:C54)</f>
        <v>273</v>
      </c>
      <c r="D56" s="34">
        <f t="shared" ref="D56:H56" si="11">SUM(D49:D54)</f>
        <v>299</v>
      </c>
      <c r="E56" s="34">
        <f t="shared" si="11"/>
        <v>260</v>
      </c>
      <c r="F56" s="34">
        <f t="shared" si="11"/>
        <v>208</v>
      </c>
      <c r="G56" s="34">
        <f t="shared" si="11"/>
        <v>273</v>
      </c>
      <c r="H56" s="34">
        <f t="shared" si="11"/>
        <v>299</v>
      </c>
      <c r="I56" s="35">
        <f>SUM(I49:I54)</f>
        <v>26</v>
      </c>
      <c r="J56" s="36">
        <f>AVERAGE(C56:I56)</f>
        <v>234</v>
      </c>
    </row>
    <row r="58" spans="1:12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</row>
    <row r="59" spans="1:12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</row>
    <row r="61" spans="1:12" x14ac:dyDescent="0.25">
      <c r="A61" s="30" t="s">
        <v>187</v>
      </c>
    </row>
    <row r="62" spans="1:12" ht="36.75" x14ac:dyDescent="0.25">
      <c r="A62" s="22" t="s">
        <v>120</v>
      </c>
      <c r="B62" s="19" t="s">
        <v>10</v>
      </c>
      <c r="C62" s="15">
        <v>1</v>
      </c>
      <c r="D62" s="15">
        <v>2</v>
      </c>
      <c r="E62" s="15">
        <v>3</v>
      </c>
      <c r="F62" s="15">
        <v>4</v>
      </c>
      <c r="G62" s="15">
        <v>5</v>
      </c>
      <c r="H62" s="15">
        <v>6</v>
      </c>
      <c r="I62" s="15">
        <v>7</v>
      </c>
      <c r="J62" s="18" t="s">
        <v>235</v>
      </c>
      <c r="K62" s="27" t="s">
        <v>236</v>
      </c>
    </row>
    <row r="63" spans="1:12" x14ac:dyDescent="0.25">
      <c r="A63" s="16" t="s">
        <v>21</v>
      </c>
      <c r="B63" s="24">
        <v>152</v>
      </c>
      <c r="C63" s="25">
        <v>20</v>
      </c>
      <c r="D63" s="25">
        <v>30</v>
      </c>
      <c r="E63" s="25">
        <v>27</v>
      </c>
      <c r="F63" s="25">
        <v>19</v>
      </c>
      <c r="G63" s="25">
        <v>9</v>
      </c>
      <c r="H63" s="25">
        <v>20</v>
      </c>
      <c r="I63" s="25">
        <v>27</v>
      </c>
      <c r="J63" s="25">
        <f>SUM(C63:I63)</f>
        <v>152</v>
      </c>
      <c r="K63" s="25"/>
    </row>
    <row r="64" spans="1:12" x14ac:dyDescent="0.25">
      <c r="A64" s="17" t="s">
        <v>188</v>
      </c>
      <c r="B64" s="26">
        <v>9</v>
      </c>
      <c r="C64" s="25">
        <v>0</v>
      </c>
      <c r="D64" s="25">
        <v>0</v>
      </c>
      <c r="E64" s="25">
        <v>3</v>
      </c>
      <c r="F64" s="25">
        <v>0</v>
      </c>
      <c r="G64" s="25">
        <v>3</v>
      </c>
      <c r="H64" s="25">
        <v>3</v>
      </c>
      <c r="I64" s="25">
        <v>0</v>
      </c>
      <c r="J64" s="25">
        <f t="shared" ref="J64:J68" si="12">SUM(C64:I64)</f>
        <v>9</v>
      </c>
      <c r="K64" s="25" t="b">
        <f>J64=B64</f>
        <v>1</v>
      </c>
    </row>
    <row r="65" spans="1:11" x14ac:dyDescent="0.25">
      <c r="A65" s="17" t="s">
        <v>189</v>
      </c>
      <c r="B65" s="26">
        <v>10</v>
      </c>
      <c r="C65" s="25">
        <v>0</v>
      </c>
      <c r="D65" s="25">
        <v>0</v>
      </c>
      <c r="E65" s="25">
        <v>0</v>
      </c>
      <c r="F65" s="25">
        <v>3</v>
      </c>
      <c r="G65" s="25">
        <v>7</v>
      </c>
      <c r="H65" s="25">
        <v>0</v>
      </c>
      <c r="I65" s="25">
        <v>0</v>
      </c>
      <c r="J65" s="25">
        <f t="shared" si="12"/>
        <v>10</v>
      </c>
      <c r="K65" s="25" t="b">
        <f t="shared" ref="K65:K66" si="13">J65=B65</f>
        <v>1</v>
      </c>
    </row>
    <row r="66" spans="1:11" x14ac:dyDescent="0.25">
      <c r="A66" s="17" t="s">
        <v>174</v>
      </c>
      <c r="B66" s="26">
        <v>9</v>
      </c>
      <c r="C66" s="25">
        <v>3</v>
      </c>
      <c r="D66" s="25">
        <v>0</v>
      </c>
      <c r="E66" s="25">
        <v>0</v>
      </c>
      <c r="F66" s="25">
        <v>3</v>
      </c>
      <c r="G66" s="25">
        <v>3</v>
      </c>
      <c r="H66" s="25">
        <v>0</v>
      </c>
      <c r="I66" s="25">
        <v>0</v>
      </c>
      <c r="J66" s="25">
        <f t="shared" si="12"/>
        <v>9</v>
      </c>
      <c r="K66" s="25" t="b">
        <f t="shared" si="13"/>
        <v>1</v>
      </c>
    </row>
    <row r="67" spans="1:11" x14ac:dyDescent="0.25">
      <c r="A67" s="22" t="s">
        <v>120</v>
      </c>
      <c r="B67" s="26">
        <v>20</v>
      </c>
      <c r="C67" s="25">
        <v>0</v>
      </c>
      <c r="D67" s="25">
        <v>0</v>
      </c>
      <c r="E67" s="25">
        <v>0</v>
      </c>
      <c r="F67" s="25">
        <v>5</v>
      </c>
      <c r="G67" s="25">
        <v>10</v>
      </c>
      <c r="H67" s="25">
        <v>5</v>
      </c>
      <c r="I67" s="25">
        <v>0</v>
      </c>
      <c r="J67" s="25">
        <f t="shared" si="12"/>
        <v>20</v>
      </c>
      <c r="K67" s="25"/>
    </row>
    <row r="68" spans="1:11" x14ac:dyDescent="0.25">
      <c r="A68" s="17" t="s">
        <v>232</v>
      </c>
      <c r="B68" s="26">
        <v>10</v>
      </c>
      <c r="C68" s="25">
        <v>7</v>
      </c>
      <c r="D68" s="25">
        <v>0</v>
      </c>
      <c r="E68" s="25">
        <v>0</v>
      </c>
      <c r="F68" s="25">
        <v>0</v>
      </c>
      <c r="G68" s="25">
        <v>0</v>
      </c>
      <c r="H68" s="25">
        <v>3</v>
      </c>
      <c r="I68" s="25">
        <v>0</v>
      </c>
      <c r="J68" s="25">
        <f t="shared" si="12"/>
        <v>10</v>
      </c>
      <c r="K68" s="25" t="b">
        <f>J68=B68</f>
        <v>1</v>
      </c>
    </row>
    <row r="70" spans="1:11" x14ac:dyDescent="0.25">
      <c r="A70" s="22" t="s">
        <v>239</v>
      </c>
      <c r="C70" s="29">
        <f>SUM(C63:C68)</f>
        <v>30</v>
      </c>
      <c r="D70" s="29">
        <f t="shared" ref="D70:I70" si="14">SUM(D63:D68)</f>
        <v>30</v>
      </c>
      <c r="E70" s="29">
        <f t="shared" si="14"/>
        <v>30</v>
      </c>
      <c r="F70" s="29">
        <f t="shared" si="14"/>
        <v>30</v>
      </c>
      <c r="G70" s="29">
        <f t="shared" si="14"/>
        <v>32</v>
      </c>
      <c r="H70" s="29">
        <f t="shared" si="14"/>
        <v>31</v>
      </c>
      <c r="I70" s="29">
        <f t="shared" si="14"/>
        <v>27</v>
      </c>
    </row>
    <row r="73" spans="1:11" x14ac:dyDescent="0.25">
      <c r="A73" s="30" t="s">
        <v>241</v>
      </c>
      <c r="C73" s="15">
        <v>1</v>
      </c>
      <c r="D73" s="15">
        <v>2</v>
      </c>
      <c r="E73" s="15">
        <v>3</v>
      </c>
      <c r="F73" s="15">
        <v>4</v>
      </c>
      <c r="G73" s="15">
        <v>5</v>
      </c>
      <c r="H73" s="15">
        <v>6</v>
      </c>
      <c r="I73" s="15">
        <v>7</v>
      </c>
    </row>
    <row r="74" spans="1:11" x14ac:dyDescent="0.25">
      <c r="A74" s="16" t="s">
        <v>21</v>
      </c>
      <c r="C74" s="25">
        <v>15</v>
      </c>
      <c r="D74" s="25">
        <v>23</v>
      </c>
      <c r="E74" s="25">
        <v>18</v>
      </c>
      <c r="F74" s="25">
        <v>12</v>
      </c>
      <c r="G74" s="25">
        <v>5</v>
      </c>
      <c r="H74" s="25">
        <v>15</v>
      </c>
      <c r="I74" s="25">
        <v>0</v>
      </c>
    </row>
    <row r="75" spans="1:11" x14ac:dyDescent="0.25">
      <c r="A75" s="17" t="s">
        <v>188</v>
      </c>
      <c r="C75" s="25">
        <v>0</v>
      </c>
      <c r="D75" s="25">
        <v>0</v>
      </c>
      <c r="E75" s="25">
        <v>2</v>
      </c>
      <c r="F75" s="25">
        <v>0</v>
      </c>
      <c r="G75" s="25">
        <v>2</v>
      </c>
      <c r="H75" s="25">
        <v>2</v>
      </c>
      <c r="I75" s="25">
        <v>0</v>
      </c>
    </row>
    <row r="76" spans="1:11" x14ac:dyDescent="0.25">
      <c r="A76" s="17" t="s">
        <v>189</v>
      </c>
      <c r="C76" s="25">
        <v>0</v>
      </c>
      <c r="D76" s="25">
        <v>0</v>
      </c>
      <c r="E76" s="25">
        <v>0</v>
      </c>
      <c r="F76" s="25">
        <v>2</v>
      </c>
      <c r="G76" s="25">
        <v>4</v>
      </c>
      <c r="H76" s="25">
        <v>0</v>
      </c>
      <c r="I76" s="25">
        <v>0</v>
      </c>
    </row>
    <row r="77" spans="1:11" x14ac:dyDescent="0.25">
      <c r="A77" s="17" t="s">
        <v>174</v>
      </c>
      <c r="C77" s="25">
        <v>2</v>
      </c>
      <c r="D77" s="25">
        <v>0</v>
      </c>
      <c r="E77" s="25">
        <v>0</v>
      </c>
      <c r="F77" s="25">
        <v>2</v>
      </c>
      <c r="G77" s="25">
        <v>2</v>
      </c>
      <c r="H77" s="25">
        <v>0</v>
      </c>
      <c r="I77" s="25">
        <v>0</v>
      </c>
    </row>
    <row r="78" spans="1:11" x14ac:dyDescent="0.25">
      <c r="A78" s="22" t="s">
        <v>120</v>
      </c>
      <c r="C78" s="25">
        <v>0</v>
      </c>
      <c r="D78" s="25">
        <v>0</v>
      </c>
      <c r="E78" s="25">
        <v>0</v>
      </c>
      <c r="F78" s="25">
        <v>3</v>
      </c>
      <c r="G78" s="25">
        <v>8</v>
      </c>
      <c r="H78" s="25">
        <v>4</v>
      </c>
      <c r="I78" s="25">
        <v>0</v>
      </c>
    </row>
    <row r="79" spans="1:11" x14ac:dyDescent="0.25">
      <c r="A79" s="17" t="s">
        <v>232</v>
      </c>
      <c r="C79" s="25">
        <v>4</v>
      </c>
      <c r="D79" s="25">
        <v>0</v>
      </c>
      <c r="E79" s="25">
        <v>0</v>
      </c>
      <c r="F79" s="25">
        <v>0</v>
      </c>
      <c r="G79" s="25">
        <v>0</v>
      </c>
      <c r="H79" s="25">
        <v>2</v>
      </c>
      <c r="I79" s="25">
        <v>0</v>
      </c>
    </row>
    <row r="81" spans="1:12" x14ac:dyDescent="0.25">
      <c r="A81" s="30" t="s">
        <v>242</v>
      </c>
    </row>
    <row r="82" spans="1:12" x14ac:dyDescent="0.25">
      <c r="A82" s="22" t="s">
        <v>120</v>
      </c>
      <c r="C82" s="15">
        <v>1</v>
      </c>
      <c r="D82" s="15">
        <v>2</v>
      </c>
      <c r="E82" s="15">
        <v>3</v>
      </c>
      <c r="F82" s="15">
        <v>4</v>
      </c>
      <c r="G82" s="15">
        <v>5</v>
      </c>
      <c r="H82" s="15">
        <v>6</v>
      </c>
      <c r="I82" s="15">
        <v>7</v>
      </c>
    </row>
    <row r="83" spans="1:12" x14ac:dyDescent="0.25">
      <c r="A83" s="16" t="s">
        <v>21</v>
      </c>
      <c r="C83" s="31">
        <f>C74*13</f>
        <v>195</v>
      </c>
      <c r="D83" s="31">
        <f t="shared" ref="D83:I83" si="15">D74*13</f>
        <v>299</v>
      </c>
      <c r="E83" s="31">
        <f t="shared" si="15"/>
        <v>234</v>
      </c>
      <c r="F83" s="31">
        <f t="shared" si="15"/>
        <v>156</v>
      </c>
      <c r="G83" s="31">
        <f t="shared" si="15"/>
        <v>65</v>
      </c>
      <c r="H83" s="31">
        <f t="shared" si="15"/>
        <v>195</v>
      </c>
      <c r="I83" s="31">
        <f t="shared" si="15"/>
        <v>0</v>
      </c>
      <c r="J83" s="32"/>
    </row>
    <row r="84" spans="1:12" x14ac:dyDescent="0.25">
      <c r="A84" s="17" t="s">
        <v>188</v>
      </c>
      <c r="C84" s="31">
        <f t="shared" ref="C84:I84" si="16">C75*13</f>
        <v>0</v>
      </c>
      <c r="D84" s="31">
        <f t="shared" si="16"/>
        <v>0</v>
      </c>
      <c r="E84" s="31">
        <f t="shared" si="16"/>
        <v>26</v>
      </c>
      <c r="F84" s="31">
        <f t="shared" si="16"/>
        <v>0</v>
      </c>
      <c r="G84" s="31">
        <f t="shared" si="16"/>
        <v>26</v>
      </c>
      <c r="H84" s="31">
        <f t="shared" si="16"/>
        <v>26</v>
      </c>
      <c r="I84" s="31">
        <f t="shared" si="16"/>
        <v>0</v>
      </c>
      <c r="J84" s="32"/>
    </row>
    <row r="85" spans="1:12" x14ac:dyDescent="0.25">
      <c r="A85" s="17" t="s">
        <v>189</v>
      </c>
      <c r="C85" s="31">
        <f t="shared" ref="C85:I85" si="17">C76*13</f>
        <v>0</v>
      </c>
      <c r="D85" s="31">
        <f t="shared" si="17"/>
        <v>0</v>
      </c>
      <c r="E85" s="31">
        <f t="shared" si="17"/>
        <v>0</v>
      </c>
      <c r="F85" s="31">
        <f t="shared" si="17"/>
        <v>26</v>
      </c>
      <c r="G85" s="31">
        <f t="shared" si="17"/>
        <v>52</v>
      </c>
      <c r="H85" s="31">
        <f t="shared" si="17"/>
        <v>0</v>
      </c>
      <c r="I85" s="31">
        <f t="shared" si="17"/>
        <v>0</v>
      </c>
      <c r="J85" s="32"/>
    </row>
    <row r="86" spans="1:12" x14ac:dyDescent="0.25">
      <c r="A86" s="17" t="s">
        <v>174</v>
      </c>
      <c r="C86" s="31">
        <f t="shared" ref="C86:I88" si="18">C77*13</f>
        <v>26</v>
      </c>
      <c r="D86" s="31">
        <f t="shared" si="18"/>
        <v>0</v>
      </c>
      <c r="E86" s="31">
        <f t="shared" si="18"/>
        <v>0</v>
      </c>
      <c r="F86" s="31">
        <f t="shared" si="18"/>
        <v>26</v>
      </c>
      <c r="G86" s="31">
        <f t="shared" si="18"/>
        <v>26</v>
      </c>
      <c r="H86" s="31">
        <f t="shared" si="18"/>
        <v>0</v>
      </c>
      <c r="I86" s="31">
        <f t="shared" si="18"/>
        <v>0</v>
      </c>
      <c r="J86" s="32"/>
    </row>
    <row r="87" spans="1:12" x14ac:dyDescent="0.25">
      <c r="A87" s="22" t="s">
        <v>120</v>
      </c>
      <c r="C87" s="31">
        <f t="shared" si="18"/>
        <v>0</v>
      </c>
      <c r="D87" s="31">
        <f t="shared" si="18"/>
        <v>0</v>
      </c>
      <c r="E87" s="31">
        <f t="shared" si="18"/>
        <v>0</v>
      </c>
      <c r="F87" s="31">
        <f t="shared" si="18"/>
        <v>39</v>
      </c>
      <c r="G87" s="31">
        <f t="shared" si="18"/>
        <v>104</v>
      </c>
      <c r="H87" s="31">
        <f t="shared" si="18"/>
        <v>52</v>
      </c>
      <c r="I87" s="31">
        <f t="shared" si="18"/>
        <v>0</v>
      </c>
      <c r="J87" s="32"/>
    </row>
    <row r="88" spans="1:12" x14ac:dyDescent="0.25">
      <c r="A88" s="17" t="s">
        <v>232</v>
      </c>
      <c r="C88" s="31">
        <f t="shared" si="18"/>
        <v>52</v>
      </c>
      <c r="D88" s="31">
        <f t="shared" si="18"/>
        <v>0</v>
      </c>
      <c r="E88" s="31">
        <f t="shared" si="18"/>
        <v>0</v>
      </c>
      <c r="F88" s="31">
        <f t="shared" si="18"/>
        <v>0</v>
      </c>
      <c r="G88" s="31">
        <f t="shared" si="18"/>
        <v>0</v>
      </c>
      <c r="H88" s="31">
        <f t="shared" si="18"/>
        <v>26</v>
      </c>
      <c r="I88" s="31">
        <f t="shared" si="18"/>
        <v>0</v>
      </c>
      <c r="J88" s="32"/>
    </row>
    <row r="89" spans="1:12" ht="15.75" thickBot="1" x14ac:dyDescent="0.3">
      <c r="C89" s="32"/>
      <c r="D89" s="32"/>
      <c r="E89" s="32"/>
      <c r="F89" s="32"/>
      <c r="G89" s="32"/>
      <c r="H89" s="32"/>
      <c r="I89" s="32"/>
      <c r="J89" s="33" t="s">
        <v>244</v>
      </c>
    </row>
    <row r="90" spans="1:12" ht="15.75" thickBot="1" x14ac:dyDescent="0.3">
      <c r="A90" s="22" t="s">
        <v>245</v>
      </c>
      <c r="C90" s="34">
        <f>SUM(C83:C88)</f>
        <v>273</v>
      </c>
      <c r="D90" s="34">
        <f t="shared" ref="D90:H90" si="19">SUM(D83:D88)</f>
        <v>299</v>
      </c>
      <c r="E90" s="34">
        <f t="shared" si="19"/>
        <v>260</v>
      </c>
      <c r="F90" s="34">
        <f t="shared" si="19"/>
        <v>247</v>
      </c>
      <c r="G90" s="34">
        <f t="shared" si="19"/>
        <v>273</v>
      </c>
      <c r="H90" s="34">
        <f t="shared" si="19"/>
        <v>299</v>
      </c>
      <c r="I90" s="35">
        <f>SUM(I83:I88)</f>
        <v>0</v>
      </c>
      <c r="J90" s="36">
        <f>AVERAGE(C90:I90)</f>
        <v>235.85714285714286</v>
      </c>
    </row>
    <row r="92" spans="1:12" x14ac:dyDescent="0.25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</row>
    <row r="93" spans="1:12" x14ac:dyDescent="0.25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</row>
    <row r="95" spans="1:12" ht="36.75" x14ac:dyDescent="0.25">
      <c r="A95" s="23" t="s">
        <v>96</v>
      </c>
      <c r="B95" s="19" t="s">
        <v>10</v>
      </c>
      <c r="C95" s="15">
        <v>1</v>
      </c>
      <c r="D95" s="15">
        <v>2</v>
      </c>
      <c r="E95" s="15">
        <v>3</v>
      </c>
      <c r="F95" s="15">
        <v>4</v>
      </c>
      <c r="G95" s="15">
        <v>5</v>
      </c>
      <c r="H95" s="15">
        <v>6</v>
      </c>
      <c r="I95" s="15">
        <v>7</v>
      </c>
      <c r="J95" s="18" t="s">
        <v>235</v>
      </c>
      <c r="K95" s="27" t="s">
        <v>236</v>
      </c>
    </row>
    <row r="96" spans="1:12" x14ac:dyDescent="0.25">
      <c r="A96" s="16" t="s">
        <v>21</v>
      </c>
      <c r="B96" s="24">
        <v>152</v>
      </c>
      <c r="C96" s="25">
        <v>20</v>
      </c>
      <c r="D96" s="25">
        <v>30</v>
      </c>
      <c r="E96" s="25">
        <v>27</v>
      </c>
      <c r="F96" s="25">
        <v>19</v>
      </c>
      <c r="G96" s="25">
        <v>9</v>
      </c>
      <c r="H96" s="25">
        <v>20</v>
      </c>
      <c r="I96" s="25">
        <v>27</v>
      </c>
      <c r="J96" s="25">
        <f>SUM(C96:I96)</f>
        <v>152</v>
      </c>
      <c r="K96" s="25"/>
    </row>
    <row r="97" spans="1:11" x14ac:dyDescent="0.25">
      <c r="A97" s="17" t="s">
        <v>188</v>
      </c>
      <c r="B97" s="26">
        <v>9</v>
      </c>
      <c r="C97" s="25">
        <v>0</v>
      </c>
      <c r="D97" s="25">
        <v>0</v>
      </c>
      <c r="E97" s="25">
        <v>3</v>
      </c>
      <c r="F97" s="25">
        <v>0</v>
      </c>
      <c r="G97" s="25">
        <v>3</v>
      </c>
      <c r="H97" s="25">
        <v>3</v>
      </c>
      <c r="I97" s="25">
        <v>0</v>
      </c>
      <c r="J97" s="25">
        <f t="shared" ref="J97:J101" si="20">SUM(C97:I97)</f>
        <v>9</v>
      </c>
      <c r="K97" s="25" t="b">
        <f>J97=B97</f>
        <v>1</v>
      </c>
    </row>
    <row r="98" spans="1:11" x14ac:dyDescent="0.25">
      <c r="A98" s="17" t="s">
        <v>189</v>
      </c>
      <c r="B98" s="26">
        <v>10</v>
      </c>
      <c r="C98" s="25">
        <v>0</v>
      </c>
      <c r="D98" s="25">
        <v>0</v>
      </c>
      <c r="E98" s="25">
        <v>0</v>
      </c>
      <c r="F98" s="25">
        <v>3</v>
      </c>
      <c r="G98" s="25">
        <v>7</v>
      </c>
      <c r="H98" s="25">
        <v>0</v>
      </c>
      <c r="I98" s="25">
        <v>0</v>
      </c>
      <c r="J98" s="25">
        <f t="shared" si="20"/>
        <v>10</v>
      </c>
      <c r="K98" s="25" t="b">
        <f t="shared" ref="K98:K99" si="21">J98=B98</f>
        <v>1</v>
      </c>
    </row>
    <row r="99" spans="1:11" x14ac:dyDescent="0.25">
      <c r="A99" s="17" t="s">
        <v>174</v>
      </c>
      <c r="B99" s="26">
        <v>9</v>
      </c>
      <c r="C99" s="25">
        <v>3</v>
      </c>
      <c r="D99" s="25">
        <v>0</v>
      </c>
      <c r="E99" s="25">
        <v>0</v>
      </c>
      <c r="F99" s="25">
        <v>3</v>
      </c>
      <c r="G99" s="25">
        <v>3</v>
      </c>
      <c r="H99" s="25">
        <v>0</v>
      </c>
      <c r="I99" s="25">
        <v>0</v>
      </c>
      <c r="J99" s="25">
        <f t="shared" si="20"/>
        <v>9</v>
      </c>
      <c r="K99" s="25" t="b">
        <f t="shared" si="21"/>
        <v>1</v>
      </c>
    </row>
    <row r="100" spans="1:11" x14ac:dyDescent="0.25">
      <c r="A100" s="23" t="s">
        <v>96</v>
      </c>
      <c r="B100" s="26">
        <v>20</v>
      </c>
      <c r="C100" s="25">
        <v>0</v>
      </c>
      <c r="D100" s="25">
        <v>0</v>
      </c>
      <c r="E100" s="25">
        <v>0</v>
      </c>
      <c r="F100" s="25">
        <v>8</v>
      </c>
      <c r="G100" s="25">
        <v>8</v>
      </c>
      <c r="H100" s="25">
        <v>4</v>
      </c>
      <c r="I100" s="25">
        <v>0</v>
      </c>
      <c r="J100" s="25">
        <f t="shared" si="20"/>
        <v>20</v>
      </c>
      <c r="K100" s="25"/>
    </row>
    <row r="101" spans="1:11" x14ac:dyDescent="0.25">
      <c r="A101" s="17" t="s">
        <v>232</v>
      </c>
      <c r="B101" s="26">
        <v>10</v>
      </c>
      <c r="C101" s="25">
        <v>7</v>
      </c>
      <c r="D101" s="25">
        <v>0</v>
      </c>
      <c r="E101" s="25">
        <v>0</v>
      </c>
      <c r="F101" s="25">
        <v>0</v>
      </c>
      <c r="G101" s="25">
        <v>0</v>
      </c>
      <c r="H101" s="25">
        <v>3</v>
      </c>
      <c r="I101" s="25">
        <v>0</v>
      </c>
      <c r="J101" s="25">
        <f t="shared" si="20"/>
        <v>10</v>
      </c>
      <c r="K101" s="25" t="b">
        <f>J101=B101</f>
        <v>1</v>
      </c>
    </row>
    <row r="103" spans="1:11" x14ac:dyDescent="0.25">
      <c r="A103" s="23" t="s">
        <v>238</v>
      </c>
      <c r="C103" s="29">
        <f>SUM(C96:C101)</f>
        <v>30</v>
      </c>
      <c r="D103" s="29">
        <f t="shared" ref="D103:I103" si="22">SUM(D96:D101)</f>
        <v>30</v>
      </c>
      <c r="E103" s="29">
        <f t="shared" si="22"/>
        <v>30</v>
      </c>
      <c r="F103" s="29">
        <f t="shared" si="22"/>
        <v>33</v>
      </c>
      <c r="G103" s="29">
        <f t="shared" si="22"/>
        <v>30</v>
      </c>
      <c r="H103" s="29">
        <f t="shared" si="22"/>
        <v>30</v>
      </c>
      <c r="I103" s="29">
        <f t="shared" si="22"/>
        <v>27</v>
      </c>
    </row>
    <row r="106" spans="1:11" x14ac:dyDescent="0.25">
      <c r="A106" s="30" t="s">
        <v>241</v>
      </c>
      <c r="C106" s="15">
        <v>1</v>
      </c>
      <c r="D106" s="15">
        <v>2</v>
      </c>
      <c r="E106" s="15">
        <v>3</v>
      </c>
      <c r="F106" s="15">
        <v>4</v>
      </c>
      <c r="G106" s="15">
        <v>5</v>
      </c>
      <c r="H106" s="15">
        <v>6</v>
      </c>
      <c r="I106" s="15">
        <v>7</v>
      </c>
    </row>
    <row r="107" spans="1:11" x14ac:dyDescent="0.25">
      <c r="A107" s="16" t="s">
        <v>21</v>
      </c>
      <c r="C107" s="25">
        <v>15</v>
      </c>
      <c r="D107" s="25">
        <v>23</v>
      </c>
      <c r="E107" s="25">
        <v>18</v>
      </c>
      <c r="F107" s="25">
        <v>12</v>
      </c>
      <c r="G107" s="25">
        <v>5</v>
      </c>
      <c r="H107" s="25">
        <v>15</v>
      </c>
      <c r="I107" s="25">
        <v>0</v>
      </c>
    </row>
    <row r="108" spans="1:11" x14ac:dyDescent="0.25">
      <c r="A108" s="17" t="s">
        <v>188</v>
      </c>
      <c r="C108" s="25">
        <v>0</v>
      </c>
      <c r="D108" s="25">
        <v>0</v>
      </c>
      <c r="E108" s="25">
        <v>2</v>
      </c>
      <c r="F108" s="25">
        <v>0</v>
      </c>
      <c r="G108" s="25">
        <v>2</v>
      </c>
      <c r="H108" s="25">
        <v>2</v>
      </c>
      <c r="I108" s="25">
        <v>0</v>
      </c>
    </row>
    <row r="109" spans="1:11" x14ac:dyDescent="0.25">
      <c r="A109" s="17" t="s">
        <v>189</v>
      </c>
      <c r="C109" s="25">
        <v>0</v>
      </c>
      <c r="D109" s="25">
        <v>0</v>
      </c>
      <c r="E109" s="25">
        <v>0</v>
      </c>
      <c r="F109" s="25">
        <v>2</v>
      </c>
      <c r="G109" s="25">
        <v>4</v>
      </c>
      <c r="H109" s="25">
        <v>0</v>
      </c>
      <c r="I109" s="25">
        <v>0</v>
      </c>
    </row>
    <row r="110" spans="1:11" x14ac:dyDescent="0.25">
      <c r="A110" s="17" t="s">
        <v>174</v>
      </c>
      <c r="C110" s="25">
        <v>2</v>
      </c>
      <c r="D110" s="25">
        <v>0</v>
      </c>
      <c r="E110" s="25">
        <v>0</v>
      </c>
      <c r="F110" s="25">
        <v>2</v>
      </c>
      <c r="G110" s="25">
        <v>2</v>
      </c>
      <c r="H110" s="25">
        <v>0</v>
      </c>
      <c r="I110" s="25">
        <v>0</v>
      </c>
    </row>
    <row r="111" spans="1:11" x14ac:dyDescent="0.25">
      <c r="A111" s="23" t="s">
        <v>96</v>
      </c>
      <c r="C111" s="25">
        <v>0</v>
      </c>
      <c r="D111" s="25">
        <v>0</v>
      </c>
      <c r="E111" s="25">
        <v>0</v>
      </c>
      <c r="F111" s="25">
        <v>7</v>
      </c>
      <c r="G111" s="25">
        <v>6</v>
      </c>
      <c r="H111" s="25">
        <v>2</v>
      </c>
      <c r="I111" s="25">
        <v>0</v>
      </c>
    </row>
    <row r="112" spans="1:11" x14ac:dyDescent="0.25">
      <c r="A112" s="17" t="s">
        <v>232</v>
      </c>
      <c r="C112" s="25">
        <v>4</v>
      </c>
      <c r="D112" s="25">
        <v>0</v>
      </c>
      <c r="E112" s="25">
        <v>0</v>
      </c>
      <c r="F112" s="25">
        <v>0</v>
      </c>
      <c r="G112" s="25">
        <v>0</v>
      </c>
      <c r="H112" s="25">
        <v>2</v>
      </c>
      <c r="I112" s="25">
        <v>0</v>
      </c>
    </row>
    <row r="114" spans="1:10" x14ac:dyDescent="0.25">
      <c r="A114" s="30" t="s">
        <v>242</v>
      </c>
    </row>
    <row r="115" spans="1:10" x14ac:dyDescent="0.25">
      <c r="A115" s="23" t="s">
        <v>96</v>
      </c>
      <c r="C115" s="15">
        <v>1</v>
      </c>
      <c r="D115" s="15">
        <v>2</v>
      </c>
      <c r="E115" s="15">
        <v>3</v>
      </c>
      <c r="F115" s="15">
        <v>4</v>
      </c>
      <c r="G115" s="15">
        <v>5</v>
      </c>
      <c r="H115" s="15">
        <v>6</v>
      </c>
      <c r="I115" s="15">
        <v>7</v>
      </c>
    </row>
    <row r="116" spans="1:10" x14ac:dyDescent="0.25">
      <c r="A116" s="16" t="s">
        <v>21</v>
      </c>
      <c r="C116" s="31">
        <f>C107*13</f>
        <v>195</v>
      </c>
      <c r="D116" s="31">
        <f t="shared" ref="D116:I116" si="23">D107*13</f>
        <v>299</v>
      </c>
      <c r="E116" s="31">
        <f t="shared" si="23"/>
        <v>234</v>
      </c>
      <c r="F116" s="31">
        <f t="shared" si="23"/>
        <v>156</v>
      </c>
      <c r="G116" s="31">
        <f t="shared" si="23"/>
        <v>65</v>
      </c>
      <c r="H116" s="31">
        <f t="shared" si="23"/>
        <v>195</v>
      </c>
      <c r="I116" s="31">
        <f t="shared" si="23"/>
        <v>0</v>
      </c>
      <c r="J116" s="32"/>
    </row>
    <row r="117" spans="1:10" x14ac:dyDescent="0.25">
      <c r="A117" s="17" t="s">
        <v>188</v>
      </c>
      <c r="C117" s="31">
        <f t="shared" ref="C117:I117" si="24">C108*13</f>
        <v>0</v>
      </c>
      <c r="D117" s="31">
        <f t="shared" si="24"/>
        <v>0</v>
      </c>
      <c r="E117" s="31">
        <f t="shared" si="24"/>
        <v>26</v>
      </c>
      <c r="F117" s="31">
        <f t="shared" si="24"/>
        <v>0</v>
      </c>
      <c r="G117" s="31">
        <f t="shared" si="24"/>
        <v>26</v>
      </c>
      <c r="H117" s="31">
        <f t="shared" si="24"/>
        <v>26</v>
      </c>
      <c r="I117" s="31">
        <f t="shared" si="24"/>
        <v>0</v>
      </c>
      <c r="J117" s="32"/>
    </row>
    <row r="118" spans="1:10" x14ac:dyDescent="0.25">
      <c r="A118" s="17" t="s">
        <v>189</v>
      </c>
      <c r="C118" s="31">
        <f t="shared" ref="C118:I118" si="25">C109*13</f>
        <v>0</v>
      </c>
      <c r="D118" s="31">
        <f t="shared" si="25"/>
        <v>0</v>
      </c>
      <c r="E118" s="31">
        <f t="shared" si="25"/>
        <v>0</v>
      </c>
      <c r="F118" s="31">
        <f t="shared" si="25"/>
        <v>26</v>
      </c>
      <c r="G118" s="31">
        <f t="shared" si="25"/>
        <v>52</v>
      </c>
      <c r="H118" s="31">
        <f t="shared" si="25"/>
        <v>0</v>
      </c>
      <c r="I118" s="31">
        <f t="shared" si="25"/>
        <v>0</v>
      </c>
      <c r="J118" s="32"/>
    </row>
    <row r="119" spans="1:10" x14ac:dyDescent="0.25">
      <c r="A119" s="17" t="s">
        <v>174</v>
      </c>
      <c r="C119" s="31">
        <f t="shared" ref="C119:I119" si="26">C110*13</f>
        <v>26</v>
      </c>
      <c r="D119" s="31">
        <f t="shared" si="26"/>
        <v>0</v>
      </c>
      <c r="E119" s="31">
        <f t="shared" si="26"/>
        <v>0</v>
      </c>
      <c r="F119" s="31">
        <f t="shared" si="26"/>
        <v>26</v>
      </c>
      <c r="G119" s="31">
        <f t="shared" si="26"/>
        <v>26</v>
      </c>
      <c r="H119" s="31">
        <f t="shared" si="26"/>
        <v>0</v>
      </c>
      <c r="I119" s="31">
        <f t="shared" si="26"/>
        <v>0</v>
      </c>
      <c r="J119" s="32"/>
    </row>
    <row r="120" spans="1:10" x14ac:dyDescent="0.25">
      <c r="A120" s="23" t="s">
        <v>96</v>
      </c>
      <c r="C120" s="31">
        <f t="shared" ref="C120:I120" si="27">C111*13</f>
        <v>0</v>
      </c>
      <c r="D120" s="31">
        <f t="shared" si="27"/>
        <v>0</v>
      </c>
      <c r="E120" s="31">
        <f t="shared" si="27"/>
        <v>0</v>
      </c>
      <c r="F120" s="31">
        <f t="shared" si="27"/>
        <v>91</v>
      </c>
      <c r="G120" s="31">
        <f t="shared" si="27"/>
        <v>78</v>
      </c>
      <c r="H120" s="31">
        <f t="shared" si="27"/>
        <v>26</v>
      </c>
      <c r="I120" s="31">
        <f t="shared" si="27"/>
        <v>0</v>
      </c>
      <c r="J120" s="32"/>
    </row>
    <row r="121" spans="1:10" x14ac:dyDescent="0.25">
      <c r="A121" s="17" t="s">
        <v>232</v>
      </c>
      <c r="C121" s="31">
        <f t="shared" ref="C121:I121" si="28">C112*13</f>
        <v>52</v>
      </c>
      <c r="D121" s="31">
        <f t="shared" si="28"/>
        <v>0</v>
      </c>
      <c r="E121" s="31">
        <f t="shared" si="28"/>
        <v>0</v>
      </c>
      <c r="F121" s="31">
        <f t="shared" si="28"/>
        <v>0</v>
      </c>
      <c r="G121" s="31">
        <f t="shared" si="28"/>
        <v>0</v>
      </c>
      <c r="H121" s="31">
        <f t="shared" si="28"/>
        <v>26</v>
      </c>
      <c r="I121" s="31">
        <f t="shared" si="28"/>
        <v>0</v>
      </c>
      <c r="J121" s="32"/>
    </row>
    <row r="122" spans="1:10" ht="15.75" thickBot="1" x14ac:dyDescent="0.3">
      <c r="C122" s="32"/>
      <c r="D122" s="32"/>
      <c r="E122" s="32"/>
      <c r="F122" s="32"/>
      <c r="G122" s="32"/>
      <c r="H122" s="32"/>
      <c r="I122" s="32"/>
      <c r="J122" s="33" t="s">
        <v>244</v>
      </c>
    </row>
    <row r="123" spans="1:10" ht="15.75" thickBot="1" x14ac:dyDescent="0.3">
      <c r="A123" s="23" t="s">
        <v>246</v>
      </c>
      <c r="C123" s="34">
        <f>SUM(C116:C121)</f>
        <v>273</v>
      </c>
      <c r="D123" s="34">
        <f t="shared" ref="D123:H123" si="29">SUM(D116:D121)</f>
        <v>299</v>
      </c>
      <c r="E123" s="34">
        <f t="shared" si="29"/>
        <v>260</v>
      </c>
      <c r="F123" s="34">
        <f t="shared" si="29"/>
        <v>299</v>
      </c>
      <c r="G123" s="34">
        <f t="shared" si="29"/>
        <v>247</v>
      </c>
      <c r="H123" s="34">
        <f t="shared" si="29"/>
        <v>273</v>
      </c>
      <c r="I123" s="35">
        <f>SUM(I116:I121)</f>
        <v>0</v>
      </c>
      <c r="J123" s="36">
        <f>AVERAGE(C123:I123)</f>
        <v>235.85714285714286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123"/>
  <sheetViews>
    <sheetView topLeftCell="A55" workbookViewId="0">
      <selection activeCell="F6" sqref="F6"/>
    </sheetView>
  </sheetViews>
  <sheetFormatPr defaultRowHeight="15" x14ac:dyDescent="0.25"/>
  <cols>
    <col min="1" max="1" width="51.7109375" bestFit="1" customWidth="1"/>
    <col min="2" max="2" width="17" customWidth="1"/>
    <col min="3" max="9" width="5.7109375" customWidth="1"/>
    <col min="10" max="11" width="10.7109375" customWidth="1"/>
    <col min="14" max="14" width="49.28515625" bestFit="1" customWidth="1"/>
  </cols>
  <sheetData>
    <row r="2" spans="1:11" x14ac:dyDescent="0.25">
      <c r="A2" s="28" t="s">
        <v>234</v>
      </c>
    </row>
    <row r="3" spans="1:11" ht="24.75" x14ac:dyDescent="0.25">
      <c r="A3" s="20"/>
      <c r="B3" s="19" t="s">
        <v>10</v>
      </c>
      <c r="C3" s="15">
        <v>1</v>
      </c>
      <c r="D3" s="15">
        <v>2</v>
      </c>
      <c r="E3" s="15">
        <v>3</v>
      </c>
      <c r="F3" s="15">
        <v>4</v>
      </c>
      <c r="G3" s="15">
        <v>5</v>
      </c>
      <c r="H3" s="15">
        <v>6</v>
      </c>
      <c r="I3" s="15">
        <v>7</v>
      </c>
      <c r="J3" s="15" t="s">
        <v>231</v>
      </c>
      <c r="K3" s="27" t="s">
        <v>233</v>
      </c>
    </row>
    <row r="4" spans="1:11" x14ac:dyDescent="0.25">
      <c r="A4" s="16" t="s">
        <v>21</v>
      </c>
      <c r="B4" s="24">
        <v>152</v>
      </c>
      <c r="C4" s="25">
        <v>20</v>
      </c>
      <c r="D4" s="25">
        <v>30</v>
      </c>
      <c r="E4" s="25">
        <v>27</v>
      </c>
      <c r="F4" s="25">
        <v>19</v>
      </c>
      <c r="G4" s="25">
        <v>9</v>
      </c>
      <c r="H4" s="25">
        <v>20</v>
      </c>
      <c r="I4" s="25">
        <v>27</v>
      </c>
      <c r="J4" s="25">
        <v>152</v>
      </c>
      <c r="K4" s="25"/>
    </row>
    <row r="5" spans="1:11" x14ac:dyDescent="0.25">
      <c r="A5" s="17" t="s">
        <v>188</v>
      </c>
      <c r="B5" s="26">
        <v>9</v>
      </c>
      <c r="C5" s="25">
        <v>0</v>
      </c>
      <c r="D5" s="25">
        <v>0</v>
      </c>
      <c r="E5" s="25">
        <v>3</v>
      </c>
      <c r="F5" s="25">
        <v>6</v>
      </c>
      <c r="G5" s="25">
        <v>3</v>
      </c>
      <c r="H5" s="25">
        <v>3</v>
      </c>
      <c r="I5" s="25">
        <v>0</v>
      </c>
      <c r="J5" s="38">
        <v>15</v>
      </c>
      <c r="K5" s="39">
        <f>B5*1.5</f>
        <v>13.5</v>
      </c>
    </row>
    <row r="6" spans="1:11" x14ac:dyDescent="0.25">
      <c r="A6" s="17" t="s">
        <v>189</v>
      </c>
      <c r="B6" s="26">
        <v>10</v>
      </c>
      <c r="C6" s="25">
        <v>0</v>
      </c>
      <c r="D6" s="25">
        <v>0</v>
      </c>
      <c r="E6" s="25">
        <v>6</v>
      </c>
      <c r="F6" s="41">
        <v>6</v>
      </c>
      <c r="G6" s="41">
        <v>4</v>
      </c>
      <c r="H6" s="25">
        <v>0</v>
      </c>
      <c r="I6" s="25">
        <v>0</v>
      </c>
      <c r="J6" s="38">
        <v>16</v>
      </c>
      <c r="K6" s="39">
        <f t="shared" ref="K6:K7" si="0">B6*1.5</f>
        <v>15</v>
      </c>
    </row>
    <row r="7" spans="1:11" x14ac:dyDescent="0.25">
      <c r="A7" s="17" t="s">
        <v>174</v>
      </c>
      <c r="B7" s="26">
        <v>9</v>
      </c>
      <c r="C7" s="25">
        <v>3</v>
      </c>
      <c r="D7" s="25">
        <v>0</v>
      </c>
      <c r="E7" s="25">
        <v>3</v>
      </c>
      <c r="F7" s="25">
        <v>5</v>
      </c>
      <c r="G7" s="25">
        <v>6</v>
      </c>
      <c r="H7" s="25">
        <v>0</v>
      </c>
      <c r="I7" s="25">
        <v>0</v>
      </c>
      <c r="J7" s="38">
        <v>17</v>
      </c>
      <c r="K7" s="39">
        <f t="shared" si="0"/>
        <v>13.5</v>
      </c>
    </row>
    <row r="8" spans="1:11" x14ac:dyDescent="0.25">
      <c r="A8" s="21" t="s">
        <v>119</v>
      </c>
      <c r="B8" s="26">
        <v>20</v>
      </c>
      <c r="C8" s="25">
        <v>0</v>
      </c>
      <c r="D8" s="25">
        <v>0</v>
      </c>
      <c r="E8" s="25">
        <v>0</v>
      </c>
      <c r="F8" s="25">
        <v>0</v>
      </c>
      <c r="G8" s="25">
        <v>11</v>
      </c>
      <c r="H8" s="25">
        <v>9</v>
      </c>
      <c r="I8" s="25">
        <v>0</v>
      </c>
      <c r="J8" s="25">
        <v>20</v>
      </c>
      <c r="K8" s="25"/>
    </row>
    <row r="9" spans="1:11" x14ac:dyDescent="0.25">
      <c r="A9" s="22" t="s">
        <v>120</v>
      </c>
      <c r="B9" s="26">
        <v>20</v>
      </c>
      <c r="C9" s="25">
        <v>0</v>
      </c>
      <c r="D9" s="25">
        <v>0</v>
      </c>
      <c r="E9" s="25">
        <v>0</v>
      </c>
      <c r="F9" s="25">
        <v>5</v>
      </c>
      <c r="G9" s="25">
        <v>10</v>
      </c>
      <c r="H9" s="25">
        <v>5</v>
      </c>
      <c r="I9" s="25">
        <v>0</v>
      </c>
      <c r="J9" s="25">
        <v>20</v>
      </c>
      <c r="K9" s="25"/>
    </row>
    <row r="10" spans="1:11" x14ac:dyDescent="0.25">
      <c r="A10" s="23" t="s">
        <v>96</v>
      </c>
      <c r="B10" s="26">
        <v>20</v>
      </c>
      <c r="C10" s="25">
        <v>0</v>
      </c>
      <c r="D10" s="25">
        <v>0</v>
      </c>
      <c r="E10" s="25">
        <v>0</v>
      </c>
      <c r="F10" s="25">
        <v>8</v>
      </c>
      <c r="G10" s="25">
        <v>8</v>
      </c>
      <c r="H10" s="25">
        <v>4</v>
      </c>
      <c r="I10" s="25">
        <v>0</v>
      </c>
      <c r="J10" s="25">
        <v>20</v>
      </c>
      <c r="K10" s="25"/>
    </row>
    <row r="11" spans="1:11" x14ac:dyDescent="0.25">
      <c r="A11" s="17" t="s">
        <v>232</v>
      </c>
      <c r="B11" s="26">
        <v>10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10</v>
      </c>
      <c r="K11" s="25"/>
    </row>
    <row r="13" spans="1:11" x14ac:dyDescent="0.25">
      <c r="A13" s="30" t="s">
        <v>241</v>
      </c>
      <c r="C13" s="15">
        <v>1</v>
      </c>
      <c r="D13" s="15">
        <v>2</v>
      </c>
      <c r="E13" s="15">
        <v>3</v>
      </c>
      <c r="F13" s="15">
        <v>4</v>
      </c>
      <c r="G13" s="15">
        <v>5</v>
      </c>
      <c r="H13" s="15">
        <v>6</v>
      </c>
      <c r="I13" s="15">
        <v>7</v>
      </c>
    </row>
    <row r="14" spans="1:11" x14ac:dyDescent="0.25">
      <c r="A14" s="16" t="s">
        <v>21</v>
      </c>
      <c r="C14" s="17">
        <v>15</v>
      </c>
      <c r="D14" s="17">
        <v>23</v>
      </c>
      <c r="E14" s="17">
        <v>18</v>
      </c>
      <c r="F14" s="17">
        <v>12</v>
      </c>
      <c r="G14" s="17">
        <v>5</v>
      </c>
      <c r="H14" s="17">
        <v>15</v>
      </c>
      <c r="I14" s="17">
        <v>0</v>
      </c>
    </row>
    <row r="15" spans="1:11" x14ac:dyDescent="0.25">
      <c r="A15" s="17" t="s">
        <v>188</v>
      </c>
      <c r="C15" s="17"/>
      <c r="D15" s="17"/>
      <c r="E15" s="17">
        <v>2</v>
      </c>
      <c r="F15" s="17">
        <v>4</v>
      </c>
      <c r="G15" s="17">
        <v>2</v>
      </c>
      <c r="H15" s="17">
        <v>2</v>
      </c>
      <c r="I15" s="17"/>
    </row>
    <row r="16" spans="1:11" x14ac:dyDescent="0.25">
      <c r="A16" s="17" t="s">
        <v>189</v>
      </c>
      <c r="C16" s="17"/>
      <c r="D16" s="17"/>
      <c r="E16" s="17">
        <v>4</v>
      </c>
      <c r="F16" s="17">
        <v>4</v>
      </c>
      <c r="G16" s="17">
        <v>2</v>
      </c>
      <c r="H16" s="17"/>
      <c r="I16" s="17"/>
    </row>
    <row r="17" spans="1:12" x14ac:dyDescent="0.25">
      <c r="A17" s="17" t="s">
        <v>174</v>
      </c>
      <c r="C17" s="17">
        <v>2</v>
      </c>
      <c r="D17" s="17"/>
      <c r="E17" s="17">
        <v>2</v>
      </c>
      <c r="F17" s="17">
        <v>4</v>
      </c>
      <c r="G17" s="17">
        <v>4</v>
      </c>
      <c r="H17" s="17"/>
      <c r="I17" s="17"/>
    </row>
    <row r="18" spans="1:12" x14ac:dyDescent="0.25">
      <c r="A18" s="21" t="s">
        <v>119</v>
      </c>
      <c r="C18" s="17"/>
      <c r="D18" s="17"/>
      <c r="E18" s="17"/>
      <c r="F18" s="17"/>
      <c r="G18" s="17">
        <v>8</v>
      </c>
      <c r="H18" s="17">
        <v>6</v>
      </c>
      <c r="I18" s="17"/>
    </row>
    <row r="19" spans="1:12" x14ac:dyDescent="0.25">
      <c r="A19" s="22" t="s">
        <v>120</v>
      </c>
      <c r="C19" s="17"/>
      <c r="D19" s="17"/>
      <c r="E19" s="17"/>
      <c r="F19" s="17">
        <v>3</v>
      </c>
      <c r="G19" s="17">
        <v>8</v>
      </c>
      <c r="H19" s="17">
        <v>4</v>
      </c>
      <c r="I19" s="17"/>
    </row>
    <row r="20" spans="1:12" x14ac:dyDescent="0.25">
      <c r="A20" s="23" t="s">
        <v>96</v>
      </c>
      <c r="C20" s="17"/>
      <c r="D20" s="17"/>
      <c r="E20" s="17"/>
      <c r="F20" s="17">
        <v>7</v>
      </c>
      <c r="G20" s="17">
        <v>6</v>
      </c>
      <c r="H20" s="17">
        <v>2</v>
      </c>
      <c r="I20" s="17"/>
    </row>
    <row r="21" spans="1:12" x14ac:dyDescent="0.25">
      <c r="A21" s="17" t="s">
        <v>232</v>
      </c>
      <c r="C21" s="17"/>
      <c r="D21" s="17"/>
      <c r="E21" s="17"/>
      <c r="F21" s="17"/>
      <c r="G21" s="17"/>
      <c r="H21" s="17"/>
      <c r="I21" s="17"/>
    </row>
    <row r="23" spans="1:12" x14ac:dyDescent="0.2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</row>
    <row r="24" spans="1:12" x14ac:dyDescent="0.2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</row>
    <row r="26" spans="1:12" x14ac:dyDescent="0.25">
      <c r="A26" s="30" t="s">
        <v>187</v>
      </c>
    </row>
    <row r="27" spans="1:12" ht="36.75" x14ac:dyDescent="0.25">
      <c r="A27" s="21" t="s">
        <v>119</v>
      </c>
      <c r="B27" s="19" t="s">
        <v>10</v>
      </c>
      <c r="C27" s="15">
        <v>1</v>
      </c>
      <c r="D27" s="15">
        <v>2</v>
      </c>
      <c r="E27" s="15">
        <v>3</v>
      </c>
      <c r="F27" s="15">
        <v>4</v>
      </c>
      <c r="G27" s="15">
        <v>5</v>
      </c>
      <c r="H27" s="15">
        <v>6</v>
      </c>
      <c r="I27" s="15">
        <v>7</v>
      </c>
      <c r="J27" s="18" t="s">
        <v>235</v>
      </c>
      <c r="K27" s="27" t="s">
        <v>236</v>
      </c>
    </row>
    <row r="28" spans="1:12" x14ac:dyDescent="0.25">
      <c r="A28" s="16" t="s">
        <v>21</v>
      </c>
      <c r="B28" s="24">
        <v>152</v>
      </c>
      <c r="C28" s="25">
        <v>20</v>
      </c>
      <c r="D28" s="25">
        <v>30</v>
      </c>
      <c r="E28" s="25">
        <v>27</v>
      </c>
      <c r="F28" s="25">
        <v>19</v>
      </c>
      <c r="G28" s="25">
        <v>9</v>
      </c>
      <c r="H28" s="25">
        <v>20</v>
      </c>
      <c r="I28" s="25">
        <v>27</v>
      </c>
      <c r="J28" s="25">
        <f>SUM(C28:I28)</f>
        <v>152</v>
      </c>
      <c r="K28" s="25"/>
    </row>
    <row r="29" spans="1:12" x14ac:dyDescent="0.25">
      <c r="A29" s="17" t="s">
        <v>188</v>
      </c>
      <c r="B29" s="26">
        <v>9</v>
      </c>
      <c r="C29" s="25">
        <v>0</v>
      </c>
      <c r="D29" s="25">
        <v>0</v>
      </c>
      <c r="E29" s="25">
        <v>0</v>
      </c>
      <c r="F29" s="25">
        <v>3</v>
      </c>
      <c r="G29" s="25">
        <v>3</v>
      </c>
      <c r="H29" s="25">
        <v>3</v>
      </c>
      <c r="I29" s="25">
        <v>0</v>
      </c>
      <c r="J29" s="25">
        <f t="shared" ref="J29:J33" si="1">SUM(C29:I29)</f>
        <v>9</v>
      </c>
      <c r="K29" s="25" t="b">
        <f>J29=B29</f>
        <v>1</v>
      </c>
    </row>
    <row r="30" spans="1:12" x14ac:dyDescent="0.25">
      <c r="A30" s="17" t="s">
        <v>189</v>
      </c>
      <c r="B30" s="26">
        <v>10</v>
      </c>
      <c r="C30" s="25">
        <v>0</v>
      </c>
      <c r="D30" s="25">
        <v>0</v>
      </c>
      <c r="E30" s="25">
        <v>3</v>
      </c>
      <c r="F30" s="25">
        <v>3</v>
      </c>
      <c r="G30" s="25">
        <v>4</v>
      </c>
      <c r="H30" s="25">
        <v>0</v>
      </c>
      <c r="I30" s="25">
        <v>0</v>
      </c>
      <c r="J30" s="25">
        <f t="shared" si="1"/>
        <v>10</v>
      </c>
      <c r="K30" s="25" t="b">
        <f t="shared" ref="K30:K31" si="2">J30=B30</f>
        <v>1</v>
      </c>
    </row>
    <row r="31" spans="1:12" x14ac:dyDescent="0.25">
      <c r="A31" s="17" t="s">
        <v>174</v>
      </c>
      <c r="B31" s="26">
        <v>9</v>
      </c>
      <c r="C31" s="25">
        <v>3</v>
      </c>
      <c r="D31" s="25">
        <v>0</v>
      </c>
      <c r="E31" s="25">
        <v>0</v>
      </c>
      <c r="F31" s="25">
        <v>3</v>
      </c>
      <c r="G31" s="25">
        <v>3</v>
      </c>
      <c r="H31" s="25">
        <v>0</v>
      </c>
      <c r="I31" s="25">
        <v>0</v>
      </c>
      <c r="J31" s="25">
        <f t="shared" si="1"/>
        <v>9</v>
      </c>
      <c r="K31" s="25" t="b">
        <f t="shared" si="2"/>
        <v>1</v>
      </c>
    </row>
    <row r="32" spans="1:12" x14ac:dyDescent="0.25">
      <c r="A32" s="21" t="s">
        <v>119</v>
      </c>
      <c r="B32" s="26">
        <v>20</v>
      </c>
      <c r="C32" s="25">
        <v>0</v>
      </c>
      <c r="D32" s="25">
        <v>0</v>
      </c>
      <c r="E32" s="25">
        <v>0</v>
      </c>
      <c r="F32" s="25">
        <v>0</v>
      </c>
      <c r="G32" s="25">
        <v>11</v>
      </c>
      <c r="H32" s="25">
        <v>9</v>
      </c>
      <c r="I32" s="25">
        <v>0</v>
      </c>
      <c r="J32" s="25">
        <f t="shared" si="1"/>
        <v>20</v>
      </c>
      <c r="K32" s="25"/>
    </row>
    <row r="33" spans="1:11" x14ac:dyDescent="0.25">
      <c r="A33" s="17" t="s">
        <v>232</v>
      </c>
      <c r="B33" s="26">
        <v>10</v>
      </c>
      <c r="C33" s="25">
        <v>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3</v>
      </c>
      <c r="J33" s="25">
        <f t="shared" si="1"/>
        <v>10</v>
      </c>
      <c r="K33" s="25" t="b">
        <f>J33=B33</f>
        <v>1</v>
      </c>
    </row>
    <row r="35" spans="1:11" x14ac:dyDescent="0.25">
      <c r="A35" s="21" t="s">
        <v>237</v>
      </c>
      <c r="C35" s="29">
        <f>SUM(C28:C33)</f>
        <v>30</v>
      </c>
      <c r="D35" s="29">
        <f t="shared" ref="D35:I35" si="3">SUM(D28:D33)</f>
        <v>30</v>
      </c>
      <c r="E35" s="29">
        <f t="shared" si="3"/>
        <v>30</v>
      </c>
      <c r="F35" s="29">
        <f t="shared" si="3"/>
        <v>28</v>
      </c>
      <c r="G35" s="29">
        <f t="shared" si="3"/>
        <v>30</v>
      </c>
      <c r="H35" s="29">
        <f t="shared" si="3"/>
        <v>32</v>
      </c>
      <c r="I35" s="29">
        <f t="shared" si="3"/>
        <v>30</v>
      </c>
    </row>
    <row r="38" spans="1:11" x14ac:dyDescent="0.25">
      <c r="A38" s="30" t="s">
        <v>240</v>
      </c>
    </row>
    <row r="39" spans="1:11" x14ac:dyDescent="0.25">
      <c r="A39" s="21" t="s">
        <v>119</v>
      </c>
      <c r="C39" s="15">
        <v>1</v>
      </c>
      <c r="D39" s="15">
        <v>2</v>
      </c>
      <c r="E39" s="15">
        <v>3</v>
      </c>
      <c r="F39" s="15">
        <v>4</v>
      </c>
      <c r="G39" s="15">
        <v>5</v>
      </c>
      <c r="H39" s="15">
        <v>6</v>
      </c>
      <c r="I39" s="15">
        <v>7</v>
      </c>
    </row>
    <row r="40" spans="1:11" x14ac:dyDescent="0.25">
      <c r="A40" s="16" t="s">
        <v>21</v>
      </c>
      <c r="C40" s="25">
        <v>15</v>
      </c>
      <c r="D40" s="25">
        <v>23</v>
      </c>
      <c r="E40" s="25">
        <v>18</v>
      </c>
      <c r="F40" s="25">
        <v>12</v>
      </c>
      <c r="G40" s="25">
        <v>5</v>
      </c>
      <c r="H40" s="25">
        <v>15</v>
      </c>
      <c r="I40" s="25">
        <v>0</v>
      </c>
    </row>
    <row r="41" spans="1:11" x14ac:dyDescent="0.25">
      <c r="A41" s="17" t="s">
        <v>188</v>
      </c>
      <c r="C41" s="25">
        <v>0</v>
      </c>
      <c r="D41" s="25">
        <v>0</v>
      </c>
      <c r="E41" s="25">
        <v>0</v>
      </c>
      <c r="F41" s="25">
        <v>2</v>
      </c>
      <c r="G41" s="25">
        <v>2</v>
      </c>
      <c r="H41" s="25">
        <v>2</v>
      </c>
      <c r="I41" s="25">
        <v>0</v>
      </c>
    </row>
    <row r="42" spans="1:11" x14ac:dyDescent="0.25">
      <c r="A42" s="17" t="s">
        <v>189</v>
      </c>
      <c r="C42" s="25">
        <v>0</v>
      </c>
      <c r="D42" s="25">
        <v>0</v>
      </c>
      <c r="E42" s="25">
        <v>2</v>
      </c>
      <c r="F42" s="25">
        <v>2</v>
      </c>
      <c r="G42" s="25">
        <v>2</v>
      </c>
      <c r="H42" s="25">
        <v>0</v>
      </c>
      <c r="I42" s="25">
        <v>0</v>
      </c>
    </row>
    <row r="43" spans="1:11" x14ac:dyDescent="0.25">
      <c r="A43" s="17" t="s">
        <v>174</v>
      </c>
      <c r="C43" s="25">
        <v>2</v>
      </c>
      <c r="D43" s="25">
        <v>0</v>
      </c>
      <c r="E43" s="25">
        <v>0</v>
      </c>
      <c r="F43" s="25">
        <v>0</v>
      </c>
      <c r="G43" s="25">
        <v>4</v>
      </c>
      <c r="H43" s="25">
        <v>0</v>
      </c>
      <c r="I43" s="25">
        <v>0</v>
      </c>
    </row>
    <row r="44" spans="1:11" x14ac:dyDescent="0.25">
      <c r="A44" s="21" t="s">
        <v>119</v>
      </c>
      <c r="C44" s="25">
        <v>0</v>
      </c>
      <c r="D44" s="25">
        <v>0</v>
      </c>
      <c r="E44" s="25">
        <v>0</v>
      </c>
      <c r="F44" s="25">
        <v>0</v>
      </c>
      <c r="G44" s="25">
        <v>8</v>
      </c>
      <c r="H44" s="25">
        <v>6</v>
      </c>
      <c r="I44" s="25">
        <v>0</v>
      </c>
    </row>
    <row r="45" spans="1:11" x14ac:dyDescent="0.25">
      <c r="A45" s="17" t="s">
        <v>232</v>
      </c>
      <c r="C45" s="25">
        <v>4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2</v>
      </c>
    </row>
    <row r="47" spans="1:11" x14ac:dyDescent="0.25">
      <c r="A47" s="30" t="s">
        <v>242</v>
      </c>
    </row>
    <row r="48" spans="1:11" x14ac:dyDescent="0.25">
      <c r="A48" s="21" t="s">
        <v>119</v>
      </c>
      <c r="C48" s="15">
        <v>1</v>
      </c>
      <c r="D48" s="15">
        <v>2</v>
      </c>
      <c r="E48" s="15">
        <v>3</v>
      </c>
      <c r="F48" s="15">
        <v>4</v>
      </c>
      <c r="G48" s="15">
        <v>5</v>
      </c>
      <c r="H48" s="15">
        <v>6</v>
      </c>
      <c r="I48" s="15">
        <v>7</v>
      </c>
    </row>
    <row r="49" spans="1:12" x14ac:dyDescent="0.25">
      <c r="A49" s="16" t="s">
        <v>21</v>
      </c>
      <c r="C49" s="31">
        <f>C40*13</f>
        <v>195</v>
      </c>
      <c r="D49" s="31">
        <f t="shared" ref="D49:I49" si="4">D40*13</f>
        <v>299</v>
      </c>
      <c r="E49" s="31">
        <f t="shared" si="4"/>
        <v>234</v>
      </c>
      <c r="F49" s="31">
        <f t="shared" si="4"/>
        <v>156</v>
      </c>
      <c r="G49" s="31">
        <f t="shared" si="4"/>
        <v>65</v>
      </c>
      <c r="H49" s="31">
        <f t="shared" si="4"/>
        <v>195</v>
      </c>
      <c r="I49" s="31">
        <f t="shared" si="4"/>
        <v>0</v>
      </c>
      <c r="J49" s="32"/>
    </row>
    <row r="50" spans="1:12" x14ac:dyDescent="0.25">
      <c r="A50" s="17" t="s">
        <v>188</v>
      </c>
      <c r="C50" s="31">
        <f t="shared" ref="C50:I54" si="5">C41*13</f>
        <v>0</v>
      </c>
      <c r="D50" s="31">
        <f t="shared" si="5"/>
        <v>0</v>
      </c>
      <c r="E50" s="31">
        <f t="shared" si="5"/>
        <v>0</v>
      </c>
      <c r="F50" s="31">
        <f t="shared" si="5"/>
        <v>26</v>
      </c>
      <c r="G50" s="31">
        <f t="shared" si="5"/>
        <v>26</v>
      </c>
      <c r="H50" s="31">
        <f t="shared" si="5"/>
        <v>26</v>
      </c>
      <c r="I50" s="31">
        <f t="shared" si="5"/>
        <v>0</v>
      </c>
      <c r="J50" s="32"/>
    </row>
    <row r="51" spans="1:12" x14ac:dyDescent="0.25">
      <c r="A51" s="17" t="s">
        <v>189</v>
      </c>
      <c r="C51" s="31">
        <f t="shared" si="5"/>
        <v>0</v>
      </c>
      <c r="D51" s="31">
        <f t="shared" si="5"/>
        <v>0</v>
      </c>
      <c r="E51" s="31">
        <f t="shared" si="5"/>
        <v>26</v>
      </c>
      <c r="F51" s="31">
        <f t="shared" si="5"/>
        <v>26</v>
      </c>
      <c r="G51" s="31">
        <f t="shared" si="5"/>
        <v>26</v>
      </c>
      <c r="H51" s="31">
        <f t="shared" si="5"/>
        <v>0</v>
      </c>
      <c r="I51" s="31">
        <f t="shared" si="5"/>
        <v>0</v>
      </c>
      <c r="J51" s="32"/>
    </row>
    <row r="52" spans="1:12" x14ac:dyDescent="0.25">
      <c r="A52" s="17" t="s">
        <v>174</v>
      </c>
      <c r="C52" s="31">
        <f t="shared" si="5"/>
        <v>26</v>
      </c>
      <c r="D52" s="31">
        <f t="shared" si="5"/>
        <v>0</v>
      </c>
      <c r="E52" s="31">
        <f t="shared" si="5"/>
        <v>0</v>
      </c>
      <c r="F52" s="31">
        <f t="shared" si="5"/>
        <v>0</v>
      </c>
      <c r="G52" s="31">
        <f t="shared" si="5"/>
        <v>52</v>
      </c>
      <c r="H52" s="31">
        <f t="shared" si="5"/>
        <v>0</v>
      </c>
      <c r="I52" s="31">
        <f t="shared" si="5"/>
        <v>0</v>
      </c>
      <c r="J52" s="32"/>
    </row>
    <row r="53" spans="1:12" x14ac:dyDescent="0.25">
      <c r="A53" s="21" t="s">
        <v>119</v>
      </c>
      <c r="C53" s="31">
        <f t="shared" si="5"/>
        <v>0</v>
      </c>
      <c r="D53" s="31">
        <f t="shared" si="5"/>
        <v>0</v>
      </c>
      <c r="E53" s="31">
        <f t="shared" si="5"/>
        <v>0</v>
      </c>
      <c r="F53" s="31">
        <f t="shared" si="5"/>
        <v>0</v>
      </c>
      <c r="G53" s="31">
        <f t="shared" si="5"/>
        <v>104</v>
      </c>
      <c r="H53" s="31">
        <f t="shared" si="5"/>
        <v>78</v>
      </c>
      <c r="I53" s="31">
        <f t="shared" si="5"/>
        <v>0</v>
      </c>
      <c r="J53" s="32"/>
    </row>
    <row r="54" spans="1:12" x14ac:dyDescent="0.25">
      <c r="A54" s="17" t="s">
        <v>232</v>
      </c>
      <c r="C54" s="31">
        <f t="shared" si="5"/>
        <v>52</v>
      </c>
      <c r="D54" s="31">
        <f t="shared" si="5"/>
        <v>0</v>
      </c>
      <c r="E54" s="31">
        <f t="shared" si="5"/>
        <v>0</v>
      </c>
      <c r="F54" s="31">
        <f t="shared" si="5"/>
        <v>0</v>
      </c>
      <c r="G54" s="31">
        <f t="shared" si="5"/>
        <v>0</v>
      </c>
      <c r="H54" s="31">
        <f t="shared" si="5"/>
        <v>0</v>
      </c>
      <c r="I54" s="31">
        <f t="shared" si="5"/>
        <v>26</v>
      </c>
      <c r="J54" s="32"/>
    </row>
    <row r="55" spans="1:12" ht="15.75" thickBot="1" x14ac:dyDescent="0.3">
      <c r="C55" s="32"/>
      <c r="D55" s="32"/>
      <c r="E55" s="32"/>
      <c r="F55" s="32"/>
      <c r="G55" s="32"/>
      <c r="H55" s="32"/>
      <c r="I55" s="32"/>
      <c r="J55" s="33" t="s">
        <v>244</v>
      </c>
    </row>
    <row r="56" spans="1:12" ht="15.75" thickBot="1" x14ac:dyDescent="0.3">
      <c r="A56" s="21" t="s">
        <v>243</v>
      </c>
      <c r="C56" s="34">
        <f>SUM(C49:C54)</f>
        <v>273</v>
      </c>
      <c r="D56" s="34">
        <f t="shared" ref="D56:H56" si="6">SUM(D49:D54)</f>
        <v>299</v>
      </c>
      <c r="E56" s="34">
        <f t="shared" si="6"/>
        <v>260</v>
      </c>
      <c r="F56" s="34">
        <f t="shared" si="6"/>
        <v>208</v>
      </c>
      <c r="G56" s="34">
        <f t="shared" si="6"/>
        <v>273</v>
      </c>
      <c r="H56" s="34">
        <f t="shared" si="6"/>
        <v>299</v>
      </c>
      <c r="I56" s="35">
        <f>SUM(I49:I54)</f>
        <v>26</v>
      </c>
      <c r="J56" s="36">
        <f>AVERAGE(C56:I56)</f>
        <v>234</v>
      </c>
    </row>
    <row r="58" spans="1:12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</row>
    <row r="59" spans="1:12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</row>
    <row r="61" spans="1:12" x14ac:dyDescent="0.25">
      <c r="A61" s="30" t="s">
        <v>187</v>
      </c>
    </row>
    <row r="62" spans="1:12" ht="36.75" x14ac:dyDescent="0.25">
      <c r="A62" s="22" t="s">
        <v>120</v>
      </c>
      <c r="B62" s="19" t="s">
        <v>10</v>
      </c>
      <c r="C62" s="15">
        <v>1</v>
      </c>
      <c r="D62" s="15">
        <v>2</v>
      </c>
      <c r="E62" s="15">
        <v>3</v>
      </c>
      <c r="F62" s="15">
        <v>4</v>
      </c>
      <c r="G62" s="15">
        <v>5</v>
      </c>
      <c r="H62" s="15">
        <v>6</v>
      </c>
      <c r="I62" s="15">
        <v>7</v>
      </c>
      <c r="J62" s="18" t="s">
        <v>235</v>
      </c>
      <c r="K62" s="27" t="s">
        <v>236</v>
      </c>
    </row>
    <row r="63" spans="1:12" x14ac:dyDescent="0.25">
      <c r="A63" s="16" t="s">
        <v>21</v>
      </c>
      <c r="B63" s="24">
        <v>152</v>
      </c>
      <c r="C63" s="25">
        <v>20</v>
      </c>
      <c r="D63" s="25">
        <v>30</v>
      </c>
      <c r="E63" s="25">
        <v>27</v>
      </c>
      <c r="F63" s="25">
        <v>19</v>
      </c>
      <c r="G63" s="25">
        <v>9</v>
      </c>
      <c r="H63" s="25">
        <v>20</v>
      </c>
      <c r="I63" s="25">
        <v>27</v>
      </c>
      <c r="J63" s="25">
        <f>SUM(C63:I63)</f>
        <v>152</v>
      </c>
      <c r="K63" s="25"/>
    </row>
    <row r="64" spans="1:12" x14ac:dyDescent="0.25">
      <c r="A64" s="17" t="s">
        <v>188</v>
      </c>
      <c r="B64" s="26">
        <v>9</v>
      </c>
      <c r="C64" s="25">
        <v>0</v>
      </c>
      <c r="D64" s="25">
        <v>0</v>
      </c>
      <c r="E64" s="25">
        <v>3</v>
      </c>
      <c r="F64" s="25">
        <v>0</v>
      </c>
      <c r="G64" s="25">
        <v>3</v>
      </c>
      <c r="H64" s="25">
        <v>3</v>
      </c>
      <c r="I64" s="25">
        <v>0</v>
      </c>
      <c r="J64" s="25">
        <f t="shared" ref="J64:J68" si="7">SUM(C64:I64)</f>
        <v>9</v>
      </c>
      <c r="K64" s="25" t="b">
        <f>J64=B64</f>
        <v>1</v>
      </c>
    </row>
    <row r="65" spans="1:11" x14ac:dyDescent="0.25">
      <c r="A65" s="17" t="s">
        <v>189</v>
      </c>
      <c r="B65" s="26">
        <v>10</v>
      </c>
      <c r="C65" s="25">
        <v>0</v>
      </c>
      <c r="D65" s="25">
        <v>0</v>
      </c>
      <c r="E65" s="25">
        <v>0</v>
      </c>
      <c r="F65" s="41">
        <v>6</v>
      </c>
      <c r="G65" s="41">
        <v>4</v>
      </c>
      <c r="H65" s="25">
        <v>0</v>
      </c>
      <c r="I65" s="25">
        <v>0</v>
      </c>
      <c r="J65" s="25">
        <f t="shared" si="7"/>
        <v>10</v>
      </c>
      <c r="K65" s="25" t="b">
        <f t="shared" ref="K65:K66" si="8">J65=B65</f>
        <v>1</v>
      </c>
    </row>
    <row r="66" spans="1:11" x14ac:dyDescent="0.25">
      <c r="A66" s="17" t="s">
        <v>174</v>
      </c>
      <c r="B66" s="26">
        <v>9</v>
      </c>
      <c r="C66" s="25">
        <v>3</v>
      </c>
      <c r="D66" s="25">
        <v>0</v>
      </c>
      <c r="E66" s="25">
        <v>0</v>
      </c>
      <c r="F66" s="25">
        <v>3</v>
      </c>
      <c r="G66" s="25">
        <v>3</v>
      </c>
      <c r="H66" s="25">
        <v>0</v>
      </c>
      <c r="I66" s="25">
        <v>0</v>
      </c>
      <c r="J66" s="25">
        <f t="shared" si="7"/>
        <v>9</v>
      </c>
      <c r="K66" s="25" t="b">
        <f t="shared" si="8"/>
        <v>1</v>
      </c>
    </row>
    <row r="67" spans="1:11" x14ac:dyDescent="0.25">
      <c r="A67" s="22" t="s">
        <v>120</v>
      </c>
      <c r="B67" s="26">
        <v>20</v>
      </c>
      <c r="C67" s="25">
        <v>0</v>
      </c>
      <c r="D67" s="25">
        <v>0</v>
      </c>
      <c r="E67" s="25">
        <v>0</v>
      </c>
      <c r="F67" s="25">
        <v>5</v>
      </c>
      <c r="G67" s="25">
        <v>10</v>
      </c>
      <c r="H67" s="25">
        <v>5</v>
      </c>
      <c r="I67" s="25">
        <v>0</v>
      </c>
      <c r="J67" s="25">
        <f t="shared" si="7"/>
        <v>20</v>
      </c>
      <c r="K67" s="25"/>
    </row>
    <row r="68" spans="1:11" x14ac:dyDescent="0.25">
      <c r="A68" s="17" t="s">
        <v>232</v>
      </c>
      <c r="B68" s="26">
        <v>10</v>
      </c>
      <c r="C68" s="25">
        <v>7</v>
      </c>
      <c r="D68" s="25">
        <v>0</v>
      </c>
      <c r="E68" s="25">
        <v>0</v>
      </c>
      <c r="F68" s="25">
        <v>0</v>
      </c>
      <c r="G68" s="25">
        <v>0</v>
      </c>
      <c r="H68" s="25">
        <v>3</v>
      </c>
      <c r="I68" s="25">
        <v>0</v>
      </c>
      <c r="J68" s="25">
        <f t="shared" si="7"/>
        <v>10</v>
      </c>
      <c r="K68" s="25" t="b">
        <f>J68=B68</f>
        <v>1</v>
      </c>
    </row>
    <row r="70" spans="1:11" x14ac:dyDescent="0.25">
      <c r="A70" s="22" t="s">
        <v>239</v>
      </c>
      <c r="C70" s="29">
        <f>SUM(C63:C68)</f>
        <v>30</v>
      </c>
      <c r="D70" s="29">
        <f t="shared" ref="D70:I70" si="9">SUM(D63:D68)</f>
        <v>30</v>
      </c>
      <c r="E70" s="29">
        <f t="shared" si="9"/>
        <v>30</v>
      </c>
      <c r="F70" s="29">
        <f t="shared" si="9"/>
        <v>33</v>
      </c>
      <c r="G70" s="29">
        <f t="shared" si="9"/>
        <v>29</v>
      </c>
      <c r="H70" s="29">
        <f t="shared" si="9"/>
        <v>31</v>
      </c>
      <c r="I70" s="29">
        <f t="shared" si="9"/>
        <v>27</v>
      </c>
    </row>
    <row r="73" spans="1:11" x14ac:dyDescent="0.25">
      <c r="A73" s="30" t="s">
        <v>241</v>
      </c>
      <c r="C73" s="15">
        <v>1</v>
      </c>
      <c r="D73" s="15">
        <v>2</v>
      </c>
      <c r="E73" s="15">
        <v>3</v>
      </c>
      <c r="F73" s="15">
        <v>4</v>
      </c>
      <c r="G73" s="15">
        <v>5</v>
      </c>
      <c r="H73" s="15">
        <v>6</v>
      </c>
      <c r="I73" s="15">
        <v>7</v>
      </c>
    </row>
    <row r="74" spans="1:11" x14ac:dyDescent="0.25">
      <c r="A74" s="16" t="s">
        <v>21</v>
      </c>
      <c r="C74" s="25">
        <v>15</v>
      </c>
      <c r="D74" s="25">
        <v>23</v>
      </c>
      <c r="E74" s="25">
        <v>18</v>
      </c>
      <c r="F74" s="25">
        <v>12</v>
      </c>
      <c r="G74" s="25">
        <v>5</v>
      </c>
      <c r="H74" s="25">
        <v>15</v>
      </c>
      <c r="I74" s="25">
        <v>0</v>
      </c>
    </row>
    <row r="75" spans="1:11" x14ac:dyDescent="0.25">
      <c r="A75" s="17" t="s">
        <v>188</v>
      </c>
      <c r="C75" s="25">
        <v>0</v>
      </c>
      <c r="D75" s="25">
        <v>0</v>
      </c>
      <c r="E75" s="25">
        <v>2</v>
      </c>
      <c r="F75" s="25">
        <v>0</v>
      </c>
      <c r="G75" s="25">
        <v>2</v>
      </c>
      <c r="H75" s="25">
        <v>2</v>
      </c>
      <c r="I75" s="25">
        <v>0</v>
      </c>
    </row>
    <row r="76" spans="1:11" x14ac:dyDescent="0.25">
      <c r="A76" s="17" t="s">
        <v>189</v>
      </c>
      <c r="C76" s="25">
        <v>0</v>
      </c>
      <c r="D76" s="25">
        <v>0</v>
      </c>
      <c r="E76" s="25">
        <v>0</v>
      </c>
      <c r="F76" s="41">
        <v>4</v>
      </c>
      <c r="G76" s="41">
        <v>2</v>
      </c>
      <c r="H76" s="25">
        <v>0</v>
      </c>
      <c r="I76" s="25">
        <v>0</v>
      </c>
    </row>
    <row r="77" spans="1:11" x14ac:dyDescent="0.25">
      <c r="A77" s="17" t="s">
        <v>174</v>
      </c>
      <c r="C77" s="25">
        <v>2</v>
      </c>
      <c r="D77" s="25">
        <v>0</v>
      </c>
      <c r="E77" s="25">
        <v>0</v>
      </c>
      <c r="F77" s="25">
        <v>2</v>
      </c>
      <c r="G77" s="25">
        <v>2</v>
      </c>
      <c r="H77" s="25">
        <v>0</v>
      </c>
      <c r="I77" s="25">
        <v>0</v>
      </c>
    </row>
    <row r="78" spans="1:11" x14ac:dyDescent="0.25">
      <c r="A78" s="22" t="s">
        <v>120</v>
      </c>
      <c r="C78" s="25">
        <v>0</v>
      </c>
      <c r="D78" s="25">
        <v>0</v>
      </c>
      <c r="E78" s="25">
        <v>0</v>
      </c>
      <c r="F78" s="25">
        <v>3</v>
      </c>
      <c r="G78" s="25">
        <v>8</v>
      </c>
      <c r="H78" s="25">
        <v>4</v>
      </c>
      <c r="I78" s="25">
        <v>0</v>
      </c>
    </row>
    <row r="79" spans="1:11" x14ac:dyDescent="0.25">
      <c r="A79" s="17" t="s">
        <v>232</v>
      </c>
      <c r="C79" s="25">
        <v>4</v>
      </c>
      <c r="D79" s="25">
        <v>0</v>
      </c>
      <c r="E79" s="25">
        <v>0</v>
      </c>
      <c r="F79" s="25">
        <v>0</v>
      </c>
      <c r="G79" s="25">
        <v>0</v>
      </c>
      <c r="H79" s="25">
        <v>2</v>
      </c>
      <c r="I79" s="25">
        <v>0</v>
      </c>
    </row>
    <row r="81" spans="1:12" x14ac:dyDescent="0.25">
      <c r="A81" s="30" t="s">
        <v>242</v>
      </c>
    </row>
    <row r="82" spans="1:12" x14ac:dyDescent="0.25">
      <c r="A82" s="22" t="s">
        <v>120</v>
      </c>
      <c r="C82" s="15">
        <v>1</v>
      </c>
      <c r="D82" s="15">
        <v>2</v>
      </c>
      <c r="E82" s="15">
        <v>3</v>
      </c>
      <c r="F82" s="15">
        <v>4</v>
      </c>
      <c r="G82" s="15">
        <v>5</v>
      </c>
      <c r="H82" s="15">
        <v>6</v>
      </c>
      <c r="I82" s="15">
        <v>7</v>
      </c>
    </row>
    <row r="83" spans="1:12" x14ac:dyDescent="0.25">
      <c r="A83" s="16" t="s">
        <v>21</v>
      </c>
      <c r="C83" s="31">
        <f>C74*13</f>
        <v>195</v>
      </c>
      <c r="D83" s="31">
        <f t="shared" ref="D83:I83" si="10">D74*13</f>
        <v>299</v>
      </c>
      <c r="E83" s="31">
        <f t="shared" si="10"/>
        <v>234</v>
      </c>
      <c r="F83" s="31">
        <f t="shared" si="10"/>
        <v>156</v>
      </c>
      <c r="G83" s="31">
        <f t="shared" si="10"/>
        <v>65</v>
      </c>
      <c r="H83" s="31">
        <f t="shared" si="10"/>
        <v>195</v>
      </c>
      <c r="I83" s="31">
        <f t="shared" si="10"/>
        <v>0</v>
      </c>
      <c r="J83" s="32"/>
    </row>
    <row r="84" spans="1:12" x14ac:dyDescent="0.25">
      <c r="A84" s="17" t="s">
        <v>188</v>
      </c>
      <c r="C84" s="31">
        <f t="shared" ref="C84:I88" si="11">C75*13</f>
        <v>0</v>
      </c>
      <c r="D84" s="31">
        <f t="shared" si="11"/>
        <v>0</v>
      </c>
      <c r="E84" s="31">
        <f t="shared" si="11"/>
        <v>26</v>
      </c>
      <c r="F84" s="31">
        <f t="shared" si="11"/>
        <v>0</v>
      </c>
      <c r="G84" s="31">
        <f t="shared" si="11"/>
        <v>26</v>
      </c>
      <c r="H84" s="31">
        <f t="shared" si="11"/>
        <v>26</v>
      </c>
      <c r="I84" s="31">
        <f t="shared" si="11"/>
        <v>0</v>
      </c>
      <c r="J84" s="32"/>
    </row>
    <row r="85" spans="1:12" x14ac:dyDescent="0.25">
      <c r="A85" s="17" t="s">
        <v>189</v>
      </c>
      <c r="C85" s="31">
        <f t="shared" si="11"/>
        <v>0</v>
      </c>
      <c r="D85" s="31">
        <f t="shared" si="11"/>
        <v>0</v>
      </c>
      <c r="E85" s="31">
        <f t="shared" si="11"/>
        <v>0</v>
      </c>
      <c r="F85" s="31">
        <f t="shared" si="11"/>
        <v>52</v>
      </c>
      <c r="G85" s="31">
        <f t="shared" si="11"/>
        <v>26</v>
      </c>
      <c r="H85" s="31">
        <f t="shared" si="11"/>
        <v>0</v>
      </c>
      <c r="I85" s="31">
        <f t="shared" si="11"/>
        <v>0</v>
      </c>
      <c r="J85" s="32"/>
    </row>
    <row r="86" spans="1:12" x14ac:dyDescent="0.25">
      <c r="A86" s="17" t="s">
        <v>174</v>
      </c>
      <c r="C86" s="31">
        <f t="shared" si="11"/>
        <v>26</v>
      </c>
      <c r="D86" s="31">
        <f t="shared" si="11"/>
        <v>0</v>
      </c>
      <c r="E86" s="31">
        <f t="shared" si="11"/>
        <v>0</v>
      </c>
      <c r="F86" s="31">
        <f t="shared" si="11"/>
        <v>26</v>
      </c>
      <c r="G86" s="31">
        <f t="shared" si="11"/>
        <v>26</v>
      </c>
      <c r="H86" s="31">
        <f t="shared" si="11"/>
        <v>0</v>
      </c>
      <c r="I86" s="31">
        <f t="shared" si="11"/>
        <v>0</v>
      </c>
      <c r="J86" s="32"/>
    </row>
    <row r="87" spans="1:12" x14ac:dyDescent="0.25">
      <c r="A87" s="22" t="s">
        <v>120</v>
      </c>
      <c r="C87" s="31">
        <f t="shared" si="11"/>
        <v>0</v>
      </c>
      <c r="D87" s="31">
        <f t="shared" si="11"/>
        <v>0</v>
      </c>
      <c r="E87" s="31">
        <f t="shared" si="11"/>
        <v>0</v>
      </c>
      <c r="F87" s="31">
        <f t="shared" si="11"/>
        <v>39</v>
      </c>
      <c r="G87" s="31">
        <f t="shared" si="11"/>
        <v>104</v>
      </c>
      <c r="H87" s="31">
        <f t="shared" si="11"/>
        <v>52</v>
      </c>
      <c r="I87" s="31">
        <f t="shared" si="11"/>
        <v>0</v>
      </c>
      <c r="J87" s="32"/>
    </row>
    <row r="88" spans="1:12" x14ac:dyDescent="0.25">
      <c r="A88" s="17" t="s">
        <v>232</v>
      </c>
      <c r="C88" s="31">
        <f t="shared" si="11"/>
        <v>52</v>
      </c>
      <c r="D88" s="31">
        <f t="shared" si="11"/>
        <v>0</v>
      </c>
      <c r="E88" s="31">
        <f t="shared" si="11"/>
        <v>0</v>
      </c>
      <c r="F88" s="31">
        <f t="shared" si="11"/>
        <v>0</v>
      </c>
      <c r="G88" s="31">
        <f t="shared" si="11"/>
        <v>0</v>
      </c>
      <c r="H88" s="31">
        <f t="shared" si="11"/>
        <v>26</v>
      </c>
      <c r="I88" s="31">
        <f t="shared" si="11"/>
        <v>0</v>
      </c>
      <c r="J88" s="32"/>
    </row>
    <row r="89" spans="1:12" ht="15.75" thickBot="1" x14ac:dyDescent="0.3">
      <c r="C89" s="32"/>
      <c r="D89" s="32"/>
      <c r="E89" s="32"/>
      <c r="F89" s="32"/>
      <c r="G89" s="32"/>
      <c r="H89" s="32"/>
      <c r="I89" s="32"/>
      <c r="J89" s="33" t="s">
        <v>244</v>
      </c>
    </row>
    <row r="90" spans="1:12" ht="15.75" thickBot="1" x14ac:dyDescent="0.3">
      <c r="A90" s="22" t="s">
        <v>245</v>
      </c>
      <c r="C90" s="34">
        <f>SUM(C83:C88)</f>
        <v>273</v>
      </c>
      <c r="D90" s="34">
        <f t="shared" ref="D90:H90" si="12">SUM(D83:D88)</f>
        <v>299</v>
      </c>
      <c r="E90" s="34">
        <f t="shared" si="12"/>
        <v>260</v>
      </c>
      <c r="F90" s="34">
        <f t="shared" si="12"/>
        <v>273</v>
      </c>
      <c r="G90" s="34">
        <f t="shared" si="12"/>
        <v>247</v>
      </c>
      <c r="H90" s="34">
        <f t="shared" si="12"/>
        <v>299</v>
      </c>
      <c r="I90" s="35">
        <f>SUM(I83:I88)</f>
        <v>0</v>
      </c>
      <c r="J90" s="36">
        <f>AVERAGE(C90:I90)</f>
        <v>235.85714285714286</v>
      </c>
    </row>
    <row r="92" spans="1:12" x14ac:dyDescent="0.25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</row>
    <row r="93" spans="1:12" x14ac:dyDescent="0.25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</row>
    <row r="95" spans="1:12" ht="36.75" x14ac:dyDescent="0.25">
      <c r="A95" s="23" t="s">
        <v>96</v>
      </c>
      <c r="B95" s="19" t="s">
        <v>10</v>
      </c>
      <c r="C95" s="15">
        <v>1</v>
      </c>
      <c r="D95" s="15">
        <v>2</v>
      </c>
      <c r="E95" s="15">
        <v>3</v>
      </c>
      <c r="F95" s="15">
        <v>4</v>
      </c>
      <c r="G95" s="15">
        <v>5</v>
      </c>
      <c r="H95" s="15">
        <v>6</v>
      </c>
      <c r="I95" s="15">
        <v>7</v>
      </c>
      <c r="J95" s="18" t="s">
        <v>235</v>
      </c>
      <c r="K95" s="27" t="s">
        <v>236</v>
      </c>
    </row>
    <row r="96" spans="1:12" x14ac:dyDescent="0.25">
      <c r="A96" s="16" t="s">
        <v>21</v>
      </c>
      <c r="B96" s="24">
        <v>152</v>
      </c>
      <c r="C96" s="25">
        <v>20</v>
      </c>
      <c r="D96" s="25">
        <v>30</v>
      </c>
      <c r="E96" s="25">
        <v>27</v>
      </c>
      <c r="F96" s="25">
        <v>19</v>
      </c>
      <c r="G96" s="25">
        <v>9</v>
      </c>
      <c r="H96" s="25">
        <v>20</v>
      </c>
      <c r="I96" s="25">
        <v>27</v>
      </c>
      <c r="J96" s="25">
        <f>SUM(C96:I96)</f>
        <v>152</v>
      </c>
      <c r="K96" s="25"/>
    </row>
    <row r="97" spans="1:11" x14ac:dyDescent="0.25">
      <c r="A97" s="17" t="s">
        <v>188</v>
      </c>
      <c r="B97" s="26">
        <v>9</v>
      </c>
      <c r="C97" s="25">
        <v>0</v>
      </c>
      <c r="D97" s="25">
        <v>0</v>
      </c>
      <c r="E97" s="25">
        <v>3</v>
      </c>
      <c r="F97" s="25">
        <v>0</v>
      </c>
      <c r="G97" s="25">
        <v>3</v>
      </c>
      <c r="H97" s="25">
        <v>3</v>
      </c>
      <c r="I97" s="25">
        <v>0</v>
      </c>
      <c r="J97" s="25">
        <f t="shared" ref="J97:J101" si="13">SUM(C97:I97)</f>
        <v>9</v>
      </c>
      <c r="K97" s="25" t="b">
        <f>J97=B97</f>
        <v>1</v>
      </c>
    </row>
    <row r="98" spans="1:11" x14ac:dyDescent="0.25">
      <c r="A98" s="17" t="s">
        <v>189</v>
      </c>
      <c r="B98" s="26">
        <v>10</v>
      </c>
      <c r="C98" s="25">
        <v>0</v>
      </c>
      <c r="D98" s="25">
        <v>0</v>
      </c>
      <c r="E98" s="41">
        <v>3</v>
      </c>
      <c r="F98" s="25">
        <v>3</v>
      </c>
      <c r="G98" s="41">
        <v>4</v>
      </c>
      <c r="H98" s="25">
        <v>0</v>
      </c>
      <c r="I98" s="25">
        <v>0</v>
      </c>
      <c r="J98" s="25">
        <f t="shared" si="13"/>
        <v>10</v>
      </c>
      <c r="K98" s="25" t="b">
        <f t="shared" ref="K98:K99" si="14">J98=B98</f>
        <v>1</v>
      </c>
    </row>
    <row r="99" spans="1:11" x14ac:dyDescent="0.25">
      <c r="A99" s="17" t="s">
        <v>174</v>
      </c>
      <c r="B99" s="26">
        <v>9</v>
      </c>
      <c r="C99" s="25">
        <v>3</v>
      </c>
      <c r="D99" s="25">
        <v>0</v>
      </c>
      <c r="E99" s="25">
        <v>0</v>
      </c>
      <c r="F99" s="25">
        <v>3</v>
      </c>
      <c r="G99" s="25">
        <v>3</v>
      </c>
      <c r="H99" s="25">
        <v>0</v>
      </c>
      <c r="I99" s="25">
        <v>0</v>
      </c>
      <c r="J99" s="25">
        <f t="shared" si="13"/>
        <v>9</v>
      </c>
      <c r="K99" s="25" t="b">
        <f t="shared" si="14"/>
        <v>1</v>
      </c>
    </row>
    <row r="100" spans="1:11" x14ac:dyDescent="0.25">
      <c r="A100" s="23" t="s">
        <v>96</v>
      </c>
      <c r="B100" s="26">
        <v>20</v>
      </c>
      <c r="C100" s="25">
        <v>0</v>
      </c>
      <c r="D100" s="25">
        <v>0</v>
      </c>
      <c r="E100" s="25">
        <v>0</v>
      </c>
      <c r="F100" s="25">
        <v>8</v>
      </c>
      <c r="G100" s="25">
        <v>8</v>
      </c>
      <c r="H100" s="25">
        <v>4</v>
      </c>
      <c r="I100" s="25">
        <v>0</v>
      </c>
      <c r="J100" s="25">
        <f t="shared" si="13"/>
        <v>20</v>
      </c>
      <c r="K100" s="25"/>
    </row>
    <row r="101" spans="1:11" x14ac:dyDescent="0.25">
      <c r="A101" s="17" t="s">
        <v>232</v>
      </c>
      <c r="B101" s="26">
        <v>10</v>
      </c>
      <c r="C101" s="25">
        <v>7</v>
      </c>
      <c r="D101" s="25">
        <v>0</v>
      </c>
      <c r="E101" s="25">
        <v>0</v>
      </c>
      <c r="F101" s="25">
        <v>0</v>
      </c>
      <c r="G101" s="25">
        <v>0</v>
      </c>
      <c r="H101" s="25">
        <v>3</v>
      </c>
      <c r="I101" s="25">
        <v>0</v>
      </c>
      <c r="J101" s="25">
        <f t="shared" si="13"/>
        <v>10</v>
      </c>
      <c r="K101" s="25" t="b">
        <f>J101=B101</f>
        <v>1</v>
      </c>
    </row>
    <row r="103" spans="1:11" x14ac:dyDescent="0.25">
      <c r="A103" s="23" t="s">
        <v>238</v>
      </c>
      <c r="C103" s="29">
        <f>SUM(C96:C101)</f>
        <v>30</v>
      </c>
      <c r="D103" s="29">
        <f t="shared" ref="D103:I103" si="15">SUM(D96:D101)</f>
        <v>30</v>
      </c>
      <c r="E103" s="29">
        <f t="shared" si="15"/>
        <v>33</v>
      </c>
      <c r="F103" s="29">
        <f t="shared" si="15"/>
        <v>33</v>
      </c>
      <c r="G103" s="29">
        <f t="shared" si="15"/>
        <v>27</v>
      </c>
      <c r="H103" s="29">
        <f t="shared" si="15"/>
        <v>30</v>
      </c>
      <c r="I103" s="29">
        <f t="shared" si="15"/>
        <v>27</v>
      </c>
    </row>
    <row r="106" spans="1:11" x14ac:dyDescent="0.25">
      <c r="A106" s="30" t="s">
        <v>241</v>
      </c>
      <c r="C106" s="15">
        <v>1</v>
      </c>
      <c r="D106" s="15">
        <v>2</v>
      </c>
      <c r="E106" s="15">
        <v>3</v>
      </c>
      <c r="F106" s="15">
        <v>4</v>
      </c>
      <c r="G106" s="15">
        <v>5</v>
      </c>
      <c r="H106" s="15">
        <v>6</v>
      </c>
      <c r="I106" s="15">
        <v>7</v>
      </c>
    </row>
    <row r="107" spans="1:11" x14ac:dyDescent="0.25">
      <c r="A107" s="16" t="s">
        <v>21</v>
      </c>
      <c r="C107" s="25">
        <v>15</v>
      </c>
      <c r="D107" s="25">
        <v>23</v>
      </c>
      <c r="E107" s="25">
        <v>18</v>
      </c>
      <c r="F107" s="25">
        <v>12</v>
      </c>
      <c r="G107" s="25">
        <v>5</v>
      </c>
      <c r="H107" s="25">
        <v>15</v>
      </c>
      <c r="I107" s="25">
        <v>0</v>
      </c>
    </row>
    <row r="108" spans="1:11" x14ac:dyDescent="0.25">
      <c r="A108" s="17" t="s">
        <v>188</v>
      </c>
      <c r="C108" s="25">
        <v>0</v>
      </c>
      <c r="D108" s="25">
        <v>0</v>
      </c>
      <c r="E108" s="25">
        <v>2</v>
      </c>
      <c r="F108" s="25">
        <v>0</v>
      </c>
      <c r="G108" s="25">
        <v>2</v>
      </c>
      <c r="H108" s="25">
        <v>2</v>
      </c>
      <c r="I108" s="25">
        <v>0</v>
      </c>
    </row>
    <row r="109" spans="1:11" x14ac:dyDescent="0.25">
      <c r="A109" s="17" t="s">
        <v>189</v>
      </c>
      <c r="C109" s="25">
        <v>0</v>
      </c>
      <c r="D109" s="25">
        <v>0</v>
      </c>
      <c r="E109" s="41">
        <v>2</v>
      </c>
      <c r="F109" s="25">
        <v>2</v>
      </c>
      <c r="G109" s="41">
        <v>2</v>
      </c>
      <c r="H109" s="25">
        <v>0</v>
      </c>
      <c r="I109" s="25">
        <v>0</v>
      </c>
    </row>
    <row r="110" spans="1:11" x14ac:dyDescent="0.25">
      <c r="A110" s="17" t="s">
        <v>174</v>
      </c>
      <c r="C110" s="25">
        <v>2</v>
      </c>
      <c r="D110" s="25">
        <v>0</v>
      </c>
      <c r="E110" s="25">
        <v>0</v>
      </c>
      <c r="F110" s="25">
        <v>2</v>
      </c>
      <c r="G110" s="25">
        <v>2</v>
      </c>
      <c r="H110" s="25">
        <v>0</v>
      </c>
      <c r="I110" s="25">
        <v>0</v>
      </c>
    </row>
    <row r="111" spans="1:11" x14ac:dyDescent="0.25">
      <c r="A111" s="23" t="s">
        <v>96</v>
      </c>
      <c r="C111" s="25">
        <v>0</v>
      </c>
      <c r="D111" s="25">
        <v>0</v>
      </c>
      <c r="E111" s="25">
        <v>0</v>
      </c>
      <c r="F111" s="25">
        <v>7</v>
      </c>
      <c r="G111" s="25">
        <v>6</v>
      </c>
      <c r="H111" s="25">
        <v>2</v>
      </c>
      <c r="I111" s="25">
        <v>0</v>
      </c>
    </row>
    <row r="112" spans="1:11" x14ac:dyDescent="0.25">
      <c r="A112" s="17" t="s">
        <v>232</v>
      </c>
      <c r="C112" s="25">
        <v>4</v>
      </c>
      <c r="D112" s="25">
        <v>0</v>
      </c>
      <c r="E112" s="25">
        <v>0</v>
      </c>
      <c r="F112" s="25">
        <v>0</v>
      </c>
      <c r="G112" s="25">
        <v>0</v>
      </c>
      <c r="H112" s="25">
        <v>2</v>
      </c>
      <c r="I112" s="25">
        <v>0</v>
      </c>
    </row>
    <row r="114" spans="1:10" x14ac:dyDescent="0.25">
      <c r="A114" s="30" t="s">
        <v>242</v>
      </c>
    </row>
    <row r="115" spans="1:10" x14ac:dyDescent="0.25">
      <c r="A115" s="23" t="s">
        <v>96</v>
      </c>
      <c r="C115" s="15">
        <v>1</v>
      </c>
      <c r="D115" s="15">
        <v>2</v>
      </c>
      <c r="E115" s="15">
        <v>3</v>
      </c>
      <c r="F115" s="15">
        <v>4</v>
      </c>
      <c r="G115" s="15">
        <v>5</v>
      </c>
      <c r="H115" s="15">
        <v>6</v>
      </c>
      <c r="I115" s="15">
        <v>7</v>
      </c>
    </row>
    <row r="116" spans="1:10" x14ac:dyDescent="0.25">
      <c r="A116" s="16" t="s">
        <v>21</v>
      </c>
      <c r="C116" s="31">
        <f>C107*13</f>
        <v>195</v>
      </c>
      <c r="D116" s="31">
        <f t="shared" ref="D116:I116" si="16">D107*13</f>
        <v>299</v>
      </c>
      <c r="E116" s="31">
        <f t="shared" si="16"/>
        <v>234</v>
      </c>
      <c r="F116" s="31">
        <f t="shared" si="16"/>
        <v>156</v>
      </c>
      <c r="G116" s="31">
        <f t="shared" si="16"/>
        <v>65</v>
      </c>
      <c r="H116" s="31">
        <f t="shared" si="16"/>
        <v>195</v>
      </c>
      <c r="I116" s="31">
        <f t="shared" si="16"/>
        <v>0</v>
      </c>
      <c r="J116" s="32"/>
    </row>
    <row r="117" spans="1:10" x14ac:dyDescent="0.25">
      <c r="A117" s="17" t="s">
        <v>188</v>
      </c>
      <c r="C117" s="31">
        <f t="shared" ref="C117:I121" si="17">C108*13</f>
        <v>0</v>
      </c>
      <c r="D117" s="31">
        <f t="shared" si="17"/>
        <v>0</v>
      </c>
      <c r="E117" s="31">
        <f t="shared" si="17"/>
        <v>26</v>
      </c>
      <c r="F117" s="31">
        <f t="shared" si="17"/>
        <v>0</v>
      </c>
      <c r="G117" s="31">
        <f t="shared" si="17"/>
        <v>26</v>
      </c>
      <c r="H117" s="31">
        <f t="shared" si="17"/>
        <v>26</v>
      </c>
      <c r="I117" s="31">
        <f t="shared" si="17"/>
        <v>0</v>
      </c>
      <c r="J117" s="32"/>
    </row>
    <row r="118" spans="1:10" x14ac:dyDescent="0.25">
      <c r="A118" s="17" t="s">
        <v>189</v>
      </c>
      <c r="C118" s="31">
        <f t="shared" si="17"/>
        <v>0</v>
      </c>
      <c r="D118" s="31">
        <f t="shared" si="17"/>
        <v>0</v>
      </c>
      <c r="E118" s="31">
        <f t="shared" si="17"/>
        <v>26</v>
      </c>
      <c r="F118" s="31">
        <f t="shared" si="17"/>
        <v>26</v>
      </c>
      <c r="G118" s="31">
        <f t="shared" si="17"/>
        <v>26</v>
      </c>
      <c r="H118" s="31">
        <f t="shared" si="17"/>
        <v>0</v>
      </c>
      <c r="I118" s="31">
        <f t="shared" si="17"/>
        <v>0</v>
      </c>
      <c r="J118" s="32"/>
    </row>
    <row r="119" spans="1:10" x14ac:dyDescent="0.25">
      <c r="A119" s="17" t="s">
        <v>174</v>
      </c>
      <c r="C119" s="31">
        <f t="shared" si="17"/>
        <v>26</v>
      </c>
      <c r="D119" s="31">
        <f t="shared" si="17"/>
        <v>0</v>
      </c>
      <c r="E119" s="31">
        <f t="shared" si="17"/>
        <v>0</v>
      </c>
      <c r="F119" s="31">
        <f t="shared" si="17"/>
        <v>26</v>
      </c>
      <c r="G119" s="31">
        <f t="shared" si="17"/>
        <v>26</v>
      </c>
      <c r="H119" s="31">
        <f t="shared" si="17"/>
        <v>0</v>
      </c>
      <c r="I119" s="31">
        <f t="shared" si="17"/>
        <v>0</v>
      </c>
      <c r="J119" s="32"/>
    </row>
    <row r="120" spans="1:10" x14ac:dyDescent="0.25">
      <c r="A120" s="23" t="s">
        <v>96</v>
      </c>
      <c r="C120" s="31">
        <f t="shared" si="17"/>
        <v>0</v>
      </c>
      <c r="D120" s="31">
        <f t="shared" si="17"/>
        <v>0</v>
      </c>
      <c r="E120" s="31">
        <f t="shared" si="17"/>
        <v>0</v>
      </c>
      <c r="F120" s="31">
        <f t="shared" si="17"/>
        <v>91</v>
      </c>
      <c r="G120" s="31">
        <f t="shared" si="17"/>
        <v>78</v>
      </c>
      <c r="H120" s="31">
        <f t="shared" si="17"/>
        <v>26</v>
      </c>
      <c r="I120" s="31">
        <f t="shared" si="17"/>
        <v>0</v>
      </c>
      <c r="J120" s="32"/>
    </row>
    <row r="121" spans="1:10" x14ac:dyDescent="0.25">
      <c r="A121" s="17" t="s">
        <v>232</v>
      </c>
      <c r="C121" s="31">
        <f t="shared" si="17"/>
        <v>52</v>
      </c>
      <c r="D121" s="31">
        <f t="shared" si="17"/>
        <v>0</v>
      </c>
      <c r="E121" s="31">
        <f t="shared" si="17"/>
        <v>0</v>
      </c>
      <c r="F121" s="31">
        <f t="shared" si="17"/>
        <v>0</v>
      </c>
      <c r="G121" s="31">
        <f t="shared" si="17"/>
        <v>0</v>
      </c>
      <c r="H121" s="31">
        <f t="shared" si="17"/>
        <v>26</v>
      </c>
      <c r="I121" s="31">
        <f t="shared" si="17"/>
        <v>0</v>
      </c>
      <c r="J121" s="32"/>
    </row>
    <row r="122" spans="1:10" ht="15.75" thickBot="1" x14ac:dyDescent="0.3">
      <c r="C122" s="32"/>
      <c r="D122" s="32"/>
      <c r="E122" s="32"/>
      <c r="F122" s="32"/>
      <c r="G122" s="32"/>
      <c r="H122" s="32"/>
      <c r="I122" s="32"/>
      <c r="J122" s="33" t="s">
        <v>244</v>
      </c>
    </row>
    <row r="123" spans="1:10" ht="15.75" thickBot="1" x14ac:dyDescent="0.3">
      <c r="A123" s="23" t="s">
        <v>246</v>
      </c>
      <c r="C123" s="34">
        <f>SUM(C116:C121)</f>
        <v>273</v>
      </c>
      <c r="D123" s="34">
        <f t="shared" ref="D123:H123" si="18">SUM(D116:D121)</f>
        <v>299</v>
      </c>
      <c r="E123" s="34">
        <f t="shared" si="18"/>
        <v>286</v>
      </c>
      <c r="F123" s="34">
        <f t="shared" si="18"/>
        <v>299</v>
      </c>
      <c r="G123" s="34">
        <f t="shared" si="18"/>
        <v>221</v>
      </c>
      <c r="H123" s="34">
        <f t="shared" si="18"/>
        <v>273</v>
      </c>
      <c r="I123" s="35">
        <f>SUM(I116:I121)</f>
        <v>0</v>
      </c>
      <c r="J123" s="36">
        <f>AVERAGE(C123:I123)</f>
        <v>235.85714285714286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0AE2A7045A8454E93C96029D4553988" ma:contentTypeVersion="15" ma:contentTypeDescription="Új dokumentum létrehozása." ma:contentTypeScope="" ma:versionID="8fb4c55c746dfb3c28b0f969c5cde20c">
  <xsd:schema xmlns:xsd="http://www.w3.org/2001/XMLSchema" xmlns:xs="http://www.w3.org/2001/XMLSchema" xmlns:p="http://schemas.microsoft.com/office/2006/metadata/properties" xmlns:ns3="bab77d6c-2d5b-44e7-aa8f-6616806a5dcc" xmlns:ns4="08044ee9-6c75-46f7-be7d-2a83831742f3" targetNamespace="http://schemas.microsoft.com/office/2006/metadata/properties" ma:root="true" ma:fieldsID="5beae1f9bccd27a52582eb91cd914ccf" ns3:_="" ns4:_="">
    <xsd:import namespace="bab77d6c-2d5b-44e7-aa8f-6616806a5dcc"/>
    <xsd:import namespace="08044ee9-6c75-46f7-be7d-2a83831742f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DateTaken" minOccurs="0"/>
                <xsd:element ref="ns4:MediaServiceObjectDetectorVersion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SearchProperties" minOccurs="0"/>
                <xsd:element ref="ns4:MediaServiceSystemTags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77d6c-2d5b-44e7-aa8f-6616806a5dc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44ee9-6c75-46f7-be7d-2a83831742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8044ee9-6c75-46f7-be7d-2a83831742f3" xsi:nil="true"/>
  </documentManagement>
</p:properties>
</file>

<file path=customXml/itemProps1.xml><?xml version="1.0" encoding="utf-8"?>
<ds:datastoreItem xmlns:ds="http://schemas.openxmlformats.org/officeDocument/2006/customXml" ds:itemID="{83B01454-3890-4283-8225-B1EE86C3DB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b77d6c-2d5b-44e7-aa8f-6616806a5dcc"/>
    <ds:schemaRef ds:uri="08044ee9-6c75-46f7-be7d-2a83831742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1108D0-1248-49AE-ADF9-EFE0708575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832C37-91E8-4C84-9F98-B695998B0669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08044ee9-6c75-46f7-be7d-2a83831742f3"/>
    <ds:schemaRef ds:uri="http://www.w3.org/XML/1998/namespace"/>
    <ds:schemaRef ds:uri="bab77d6c-2d5b-44e7-aa8f-6616806a5dcc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BANG-XGM-2025</vt:lpstr>
      <vt:lpstr>Szakdolgozat</vt:lpstr>
      <vt:lpstr>Záróvizsga</vt:lpstr>
      <vt:lpstr>OKOSZ 2025</vt:lpstr>
      <vt:lpstr>OKOSZ 2025 mód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2024-06-14T05:28:30Z</cp:lastPrinted>
  <dcterms:created xsi:type="dcterms:W3CDTF">2016-11-07T08:00:12Z</dcterms:created>
  <dcterms:modified xsi:type="dcterms:W3CDTF">2025-06-19T06:20:04Z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0x01010010AE2A7045A8454E93C96029D4553988</vt:lpwstr>
  </property>
</Properties>
</file>